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_Work Without Limits\MASTER FILES\WWL Marketing Materials\2025 REBRAND files\Fact Sheets\SSI Fact Sheets\"/>
    </mc:Choice>
  </mc:AlternateContent>
  <xr:revisionPtr revIDLastSave="0" documentId="13_ncr:1_{E1E2A636-FB54-448F-A348-0009D7A7C57C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Unearned Income" sheetId="9" r:id="rId1"/>
    <sheet name="Earned Income" sheetId="20" r:id="rId2"/>
    <sheet name="Earned Income with SEIE" sheetId="27" r:id="rId3"/>
    <sheet name="Earned Income with IRWE" sheetId="25" r:id="rId4"/>
    <sheet name="Earned Income with BWE" sheetId="24" r:id="rId5"/>
    <sheet name="Unearned &amp; Earned Income" sheetId="21" r:id="rId6"/>
    <sheet name="List" sheetId="22" state="hidden" r:id="rId7"/>
  </sheets>
  <definedNames>
    <definedName name="SSI_Max_PMT_Levels">List!$B$2:'List'!$B$2:$B$5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7" l="1"/>
  <c r="F23" i="27"/>
  <c r="I22" i="21"/>
  <c r="F22" i="21"/>
  <c r="I13" i="24"/>
  <c r="F13" i="24"/>
  <c r="I16" i="24"/>
  <c r="F16" i="24"/>
  <c r="I11" i="25"/>
  <c r="F11" i="25"/>
  <c r="I16" i="25"/>
  <c r="F16" i="25"/>
  <c r="C23" i="27"/>
  <c r="I17" i="27"/>
  <c r="F17" i="27"/>
  <c r="I14" i="20"/>
  <c r="F14" i="20"/>
  <c r="I8" i="27" l="1"/>
  <c r="F8" i="27"/>
  <c r="C8" i="27"/>
  <c r="C22" i="27" s="1"/>
  <c r="F22" i="27" l="1"/>
  <c r="F10" i="27"/>
  <c r="F13" i="27" s="1"/>
  <c r="I22" i="27"/>
  <c r="I10" i="27"/>
  <c r="I13" i="27" s="1"/>
  <c r="C10" i="27"/>
  <c r="C13" i="27" s="1"/>
  <c r="I8" i="25"/>
  <c r="I10" i="25" s="1"/>
  <c r="F8" i="25"/>
  <c r="F10" i="25" s="1"/>
  <c r="C8" i="25"/>
  <c r="C21" i="25" s="1"/>
  <c r="I8" i="24"/>
  <c r="I21" i="24" s="1"/>
  <c r="F8" i="24"/>
  <c r="F21" i="24" s="1"/>
  <c r="C8" i="24"/>
  <c r="C21" i="24" s="1"/>
  <c r="F21" i="25" l="1"/>
  <c r="C10" i="25"/>
  <c r="F12" i="25"/>
  <c r="F14" i="25" s="1"/>
  <c r="F17" i="25" s="1"/>
  <c r="F18" i="25" s="1"/>
  <c r="F22" i="25" s="1"/>
  <c r="I12" i="25"/>
  <c r="I14" i="25" s="1"/>
  <c r="I17" i="25" s="1"/>
  <c r="I18" i="25" s="1"/>
  <c r="I22" i="25" s="1"/>
  <c r="I21" i="25"/>
  <c r="C10" i="24"/>
  <c r="F10" i="24"/>
  <c r="F12" i="24" s="1"/>
  <c r="I10" i="24"/>
  <c r="I12" i="24" s="1"/>
  <c r="I27" i="21"/>
  <c r="F27" i="21"/>
  <c r="C27" i="21"/>
  <c r="C6" i="21"/>
  <c r="I18" i="21" s="1"/>
  <c r="I12" i="21"/>
  <c r="I28" i="21" s="1"/>
  <c r="F12" i="21"/>
  <c r="F14" i="21" s="1"/>
  <c r="F16" i="21" s="1"/>
  <c r="F19" i="21" s="1"/>
  <c r="C12" i="21"/>
  <c r="C28" i="21" s="1"/>
  <c r="I8" i="20"/>
  <c r="I10" i="20" s="1"/>
  <c r="I12" i="20" s="1"/>
  <c r="F8" i="20"/>
  <c r="F10" i="20" s="1"/>
  <c r="F12" i="20" s="1"/>
  <c r="F23" i="25" l="1"/>
  <c r="C12" i="25"/>
  <c r="C14" i="25" s="1"/>
  <c r="C17" i="25" s="1"/>
  <c r="C18" i="25" s="1"/>
  <c r="C22" i="25" s="1"/>
  <c r="C23" i="25" s="1"/>
  <c r="C12" i="24"/>
  <c r="C14" i="24" s="1"/>
  <c r="C17" i="24" s="1"/>
  <c r="C18" i="24" s="1"/>
  <c r="I23" i="25"/>
  <c r="C14" i="21"/>
  <c r="C16" i="21" s="1"/>
  <c r="C19" i="21" s="1"/>
  <c r="C18" i="21"/>
  <c r="I14" i="21"/>
  <c r="I16" i="21" s="1"/>
  <c r="I19" i="21" s="1"/>
  <c r="I20" i="21" s="1"/>
  <c r="I23" i="21" s="1"/>
  <c r="I24" i="21" s="1"/>
  <c r="I29" i="21" s="1"/>
  <c r="I30" i="21" s="1"/>
  <c r="F18" i="21"/>
  <c r="F20" i="21" s="1"/>
  <c r="F23" i="21" s="1"/>
  <c r="F28" i="21"/>
  <c r="C8" i="20"/>
  <c r="C10" i="20" s="1"/>
  <c r="I19" i="20"/>
  <c r="F19" i="20"/>
  <c r="I15" i="20"/>
  <c r="F15" i="20"/>
  <c r="C6" i="9"/>
  <c r="C9" i="9" s="1"/>
  <c r="C10" i="9" s="1"/>
  <c r="C13" i="9"/>
  <c r="F24" i="21" l="1"/>
  <c r="F29" i="21" s="1"/>
  <c r="F30" i="21" s="1"/>
  <c r="C20" i="21"/>
  <c r="C23" i="21" s="1"/>
  <c r="C24" i="21" s="1"/>
  <c r="C29" i="21" s="1"/>
  <c r="C30" i="21" s="1"/>
  <c r="C12" i="20"/>
  <c r="C15" i="20" s="1"/>
  <c r="C16" i="20" s="1"/>
  <c r="C19" i="20"/>
  <c r="I16" i="20"/>
  <c r="I20" i="20" s="1"/>
  <c r="I21" i="20" s="1"/>
  <c r="F16" i="20"/>
  <c r="F20" i="20" s="1"/>
  <c r="F21" i="20" s="1"/>
  <c r="C20" i="20" l="1"/>
  <c r="C21" i="20" s="1"/>
  <c r="C14" i="9" l="1"/>
  <c r="C15" i="9" s="1"/>
  <c r="C22" i="24"/>
  <c r="C23" i="24" s="1"/>
  <c r="C24" i="27"/>
  <c r="F14" i="24"/>
  <c r="F17" i="24" s="1"/>
  <c r="F18" i="24" s="1"/>
  <c r="F22" i="24" s="1"/>
  <c r="F23" i="24" s="1"/>
  <c r="I14" i="24"/>
  <c r="I17" i="24" s="1"/>
  <c r="I18" i="24" s="1"/>
  <c r="I22" i="24" s="1"/>
  <c r="I23" i="24" s="1"/>
  <c r="F24" i="27"/>
  <c r="I24" i="27"/>
  <c r="C19" i="27"/>
  <c r="C18" i="27"/>
  <c r="C15" i="27"/>
  <c r="F19" i="27"/>
  <c r="F18" i="27"/>
  <c r="F15" i="27"/>
  <c r="I15" i="27"/>
  <c r="I18" i="27"/>
  <c r="I19" i="27"/>
</calcChain>
</file>

<file path=xl/sharedStrings.xml><?xml version="1.0" encoding="utf-8"?>
<sst xmlns="http://schemas.openxmlformats.org/spreadsheetml/2006/main" count="201" uniqueCount="50">
  <si>
    <t>Divided by 2</t>
  </si>
  <si>
    <t>Total Countable Earned Income</t>
  </si>
  <si>
    <t>Adjusted SSI Payment</t>
  </si>
  <si>
    <t>/2</t>
  </si>
  <si>
    <t>4.33 Week Month</t>
  </si>
  <si>
    <t>4 Week Month</t>
  </si>
  <si>
    <t>5 Week Month</t>
  </si>
  <si>
    <t>Total Countable Income</t>
  </si>
  <si>
    <t>Gross Monthly Earned Income</t>
  </si>
  <si>
    <t>*Income taxes not deducted from figures above</t>
  </si>
  <si>
    <t>Full Cost of Living</t>
  </si>
  <si>
    <t>Shared Living</t>
  </si>
  <si>
    <t>Household of Another</t>
  </si>
  <si>
    <t>-</t>
  </si>
  <si>
    <t>+</t>
  </si>
  <si>
    <t xml:space="preserve">General Income Exclusion       </t>
  </si>
  <si>
    <t xml:space="preserve">Total Countable Income       </t>
  </si>
  <si>
    <t xml:space="preserve">Adjusted SSI Payment           </t>
  </si>
  <si>
    <t>Monthly Unearned Income</t>
  </si>
  <si>
    <t>Unearned Income SSI Calculation</t>
  </si>
  <si>
    <t xml:space="preserve">General &amp; Earned Income Exclusions       </t>
  </si>
  <si>
    <t>Difference</t>
  </si>
  <si>
    <t>Total Gross Monthly Available Income*</t>
  </si>
  <si>
    <t>Total Monthly Available Income</t>
  </si>
  <si>
    <t>Paid Hourly Wage:</t>
  </si>
  <si>
    <t xml:space="preserve">Weekly Hours Worked:                                      </t>
  </si>
  <si>
    <t></t>
  </si>
  <si>
    <t xml:space="preserve">Gross Earned Income SSI Calculation </t>
  </si>
  <si>
    <t xml:space="preserve">Earned Income Exclusion       </t>
  </si>
  <si>
    <t>Total Countable Unearned Income</t>
  </si>
  <si>
    <t>Place or select numbers in blue or green boxes only!</t>
  </si>
  <si>
    <t>Current Year's SSI Maximum Payment Level*</t>
  </si>
  <si>
    <t>IRWE</t>
  </si>
  <si>
    <t xml:space="preserve"> </t>
  </si>
  <si>
    <t>BWE</t>
  </si>
  <si>
    <t>Blind</t>
  </si>
  <si>
    <t>Monthly Unearned Income (SSDI)</t>
  </si>
  <si>
    <t>Countable Income</t>
  </si>
  <si>
    <r>
      <rPr>
        <b/>
        <sz val="12"/>
        <rFont val="Arial"/>
        <family val="2"/>
      </rPr>
      <t>1-877-YES-WORK (1-877-937-9675) |  https://workwithoutlimits.org/benefits-counseling/</t>
    </r>
    <r>
      <rPr>
        <sz val="12"/>
        <rFont val="Arial"/>
        <family val="2"/>
      </rPr>
      <t xml:space="preserve">
Work Without Limits is an initiative of Commonwealth Medicine, 
the consulting and operations division of UMass Medical School.</t>
    </r>
  </si>
  <si>
    <r>
      <rPr>
        <b/>
        <sz val="12"/>
        <rFont val="Arial"/>
        <family val="2"/>
      </rPr>
      <t xml:space="preserve">1-877-YES-WORK (1-877-937-9675) |  https://workwithoutlimits.org/benefits-counseling/
</t>
    </r>
    <r>
      <rPr>
        <sz val="12"/>
        <rFont val="Arial"/>
        <family val="2"/>
      </rPr>
      <t>Work Without Limits is an initiative of Commonwealth Medicine, 
the consulting and operations division of UMass Medical School.</t>
    </r>
  </si>
  <si>
    <t>Gross Earned Income SSI Calculation with SEIE</t>
  </si>
  <si>
    <t>*After 2020, insert current year's FBR &amp; SSP combined figures for Massachusetts</t>
  </si>
  <si>
    <t>Gross Earned Income SSI Calculation with IRWE</t>
  </si>
  <si>
    <t>Gross Earned Income SSI Calculation with BWE</t>
  </si>
  <si>
    <t xml:space="preserve">SSI Calculation Gross Earned &amp; Unearned Income </t>
  </si>
  <si>
    <r>
      <rPr>
        <b/>
        <sz val="14"/>
        <rFont val="Arial"/>
        <family val="2"/>
      </rPr>
      <t>1-877-YES-WORK (1-877-937-9675) |  https://workwithoutlimits.org/benefits-counseling/</t>
    </r>
    <r>
      <rPr>
        <sz val="14"/>
        <rFont val="Arial"/>
        <family val="2"/>
      </rPr>
      <t xml:space="preserve">
Work Without Limits is an initiative of Commonwealth Medicine, 
the consulting and operations division of UMass Chan Medical School.</t>
    </r>
  </si>
  <si>
    <r>
      <rPr>
        <b/>
        <sz val="12"/>
        <rFont val="Arial"/>
        <family val="2"/>
      </rPr>
      <t>1-877-YES-WORK (1-877-937-9675) |  https://workwithoutlimits.org/benefits-counseling/</t>
    </r>
    <r>
      <rPr>
        <sz val="12"/>
        <rFont val="Arial"/>
        <family val="2"/>
      </rPr>
      <t xml:space="preserve">
Work Without Limits is an initiative of ForHealth Consulting, 
the consulting and operations division of UMass Chan Medical School.</t>
    </r>
  </si>
  <si>
    <t>*Numbers Reflect 2024 FBR &amp; SSP combined figures for Massachusetts</t>
  </si>
  <si>
    <t>SSI Maximum Payment Levels 2025</t>
  </si>
  <si>
    <t>SEIE (2025 Maximum $2,350)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</si>
</sst>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Times New Roman"/>
    </font>
    <font>
      <sz val="12"/>
      <name val="Times New Roman"/>
      <family val="1"/>
    </font>
    <font>
      <sz val="12"/>
      <name val="Arial"/>
      <family val="2"/>
    </font>
    <font>
      <sz val="14"/>
      <name val="Arial 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20"/>
      <color rgb="FF002395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i/>
      <sz val="12"/>
      <color rgb="FFFF0000"/>
      <name val="Arial"/>
      <family val="2"/>
    </font>
    <font>
      <i/>
      <sz val="12"/>
      <color rgb="FF002395"/>
      <name val="Arial"/>
      <family val="2"/>
    </font>
    <font>
      <sz val="12"/>
      <color theme="0" tint="-0.499984740745262"/>
      <name val="Arial"/>
      <family val="2"/>
    </font>
    <font>
      <sz val="12"/>
      <name val="Wingdings 3"/>
      <family val="1"/>
      <charset val="2"/>
    </font>
    <font>
      <sz val="8"/>
      <name val="Arial"/>
      <family val="2"/>
    </font>
    <font>
      <b/>
      <sz val="12"/>
      <color rgb="FFED0000"/>
      <name val="Arial"/>
      <family val="2"/>
    </font>
    <font>
      <sz val="14"/>
      <color rgb="FFED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39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44" fontId="0" fillId="0" borderId="0" xfId="0" applyNumberFormat="1"/>
    <xf numFmtId="0" fontId="2" fillId="0" borderId="0" xfId="0" applyFont="1"/>
    <xf numFmtId="0" fontId="4" fillId="0" borderId="0" xfId="0" applyFont="1"/>
    <xf numFmtId="44" fontId="2" fillId="0" borderId="0" xfId="0" applyNumberFormat="1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9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44" fontId="9" fillId="2" borderId="3" xfId="0" applyNumberFormat="1" applyFont="1" applyFill="1" applyBorder="1" applyAlignment="1">
      <alignment horizontal="right"/>
    </xf>
    <xf numFmtId="43" fontId="9" fillId="0" borderId="0" xfId="0" applyNumberFormat="1" applyFont="1" applyAlignment="1">
      <alignment horizontal="right"/>
    </xf>
    <xf numFmtId="43" fontId="10" fillId="0" borderId="0" xfId="1" applyNumberFormat="1" applyFont="1" applyBorder="1" applyAlignment="1" applyProtection="1">
      <alignment horizontal="right"/>
    </xf>
    <xf numFmtId="44" fontId="9" fillId="2" borderId="4" xfId="1" applyFont="1" applyFill="1" applyBorder="1" applyAlignment="1" applyProtection="1">
      <alignment horizontal="right"/>
    </xf>
    <xf numFmtId="43" fontId="10" fillId="0" borderId="0" xfId="0" applyNumberFormat="1" applyFont="1" applyAlignment="1">
      <alignment horizontal="right"/>
    </xf>
    <xf numFmtId="44" fontId="9" fillId="0" borderId="0" xfId="0" applyNumberFormat="1" applyFont="1" applyAlignment="1">
      <alignment horizontal="right"/>
    </xf>
    <xf numFmtId="44" fontId="9" fillId="2" borderId="0" xfId="0" applyNumberFormat="1" applyFont="1" applyFill="1" applyAlignment="1">
      <alignment horizontal="right"/>
    </xf>
    <xf numFmtId="43" fontId="10" fillId="0" borderId="1" xfId="1" applyNumberFormat="1" applyFont="1" applyBorder="1" applyAlignment="1" applyProtection="1">
      <alignment horizontal="right"/>
    </xf>
    <xf numFmtId="43" fontId="9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44" fontId="9" fillId="0" borderId="4" xfId="1" applyFont="1" applyFill="1" applyBorder="1" applyAlignment="1" applyProtection="1">
      <alignment horizontal="right"/>
    </xf>
    <xf numFmtId="44" fontId="9" fillId="0" borderId="0" xfId="1" applyFont="1" applyFill="1" applyBorder="1" applyAlignment="1" applyProtection="1">
      <alignment horizontal="right"/>
    </xf>
    <xf numFmtId="44" fontId="9" fillId="0" borderId="0" xfId="0" applyNumberFormat="1" applyFont="1"/>
    <xf numFmtId="44" fontId="9" fillId="0" borderId="0" xfId="1" applyFont="1" applyFill="1" applyBorder="1" applyProtection="1"/>
    <xf numFmtId="43" fontId="10" fillId="0" borderId="0" xfId="0" applyNumberFormat="1" applyFont="1"/>
    <xf numFmtId="0" fontId="5" fillId="0" borderId="0" xfId="0" applyFont="1" applyAlignment="1">
      <alignment vertical="center"/>
    </xf>
    <xf numFmtId="44" fontId="9" fillId="0" borderId="0" xfId="1" applyFont="1" applyFill="1" applyBorder="1" applyAlignment="1" applyProtection="1"/>
    <xf numFmtId="0" fontId="9" fillId="2" borderId="4" xfId="1" applyNumberFormat="1" applyFont="1" applyFill="1" applyBorder="1" applyAlignment="1" applyProtection="1">
      <alignment horizontal="right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3" fontId="10" fillId="0" borderId="0" xfId="1" applyNumberFormat="1" applyFont="1" applyFill="1" applyBorder="1" applyAlignment="1" applyProtection="1"/>
    <xf numFmtId="43" fontId="10" fillId="0" borderId="0" xfId="1" applyNumberFormat="1" applyFont="1" applyFill="1" applyBorder="1" applyProtection="1"/>
    <xf numFmtId="44" fontId="9" fillId="0" borderId="0" xfId="1" applyFont="1" applyBorder="1" applyProtection="1"/>
    <xf numFmtId="0" fontId="9" fillId="0" borderId="0" xfId="0" applyFont="1" applyAlignment="1">
      <alignment horizontal="right"/>
    </xf>
    <xf numFmtId="44" fontId="8" fillId="0" borderId="0" xfId="0" applyNumberFormat="1" applyFont="1"/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9" fillId="0" borderId="0" xfId="1" applyNumberFormat="1" applyFont="1" applyFill="1" applyBorder="1" applyAlignment="1" applyProtection="1">
      <alignment horizontal="right"/>
    </xf>
    <xf numFmtId="43" fontId="9" fillId="0" borderId="1" xfId="1" applyNumberFormat="1" applyFont="1" applyFill="1" applyBorder="1" applyAlignment="1" applyProtection="1">
      <alignment horizontal="right"/>
    </xf>
    <xf numFmtId="43" fontId="9" fillId="0" borderId="0" xfId="1" applyNumberFormat="1" applyFont="1" applyFill="1" applyBorder="1" applyAlignment="1" applyProtection="1"/>
    <xf numFmtId="43" fontId="9" fillId="0" borderId="0" xfId="1" applyNumberFormat="1" applyFont="1" applyFill="1" applyBorder="1" applyProtection="1"/>
    <xf numFmtId="44" fontId="9" fillId="2" borderId="0" xfId="1" applyFont="1" applyFill="1" applyBorder="1" applyAlignment="1" applyProtection="1">
      <alignment horizontal="right"/>
    </xf>
    <xf numFmtId="44" fontId="9" fillId="3" borderId="0" xfId="1" applyFont="1" applyFill="1" applyBorder="1" applyAlignment="1" applyProtection="1">
      <alignment horizontal="right"/>
      <protection locked="0"/>
    </xf>
    <xf numFmtId="44" fontId="9" fillId="4" borderId="0" xfId="1" applyFont="1" applyFill="1" applyBorder="1" applyAlignment="1" applyProtection="1">
      <alignment horizontal="right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9" fillId="4" borderId="0" xfId="0" applyFont="1" applyFill="1" applyAlignment="1" applyProtection="1">
      <alignment horizontal="right" vertical="center"/>
      <protection locked="0"/>
    </xf>
    <xf numFmtId="44" fontId="9" fillId="0" borderId="0" xfId="1" applyFont="1" applyFill="1" applyBorder="1" applyAlignment="1" applyProtection="1">
      <alignment vertical="center"/>
    </xf>
    <xf numFmtId="0" fontId="1" fillId="0" borderId="0" xfId="0" applyFont="1"/>
    <xf numFmtId="0" fontId="14" fillId="2" borderId="5" xfId="0" applyFont="1" applyFill="1" applyBorder="1" applyAlignment="1">
      <alignment horizontal="left" vertical="center"/>
    </xf>
    <xf numFmtId="44" fontId="9" fillId="3" borderId="0" xfId="0" applyNumberFormat="1" applyFont="1" applyFill="1" applyProtection="1">
      <protection locked="0"/>
    </xf>
    <xf numFmtId="44" fontId="9" fillId="4" borderId="0" xfId="0" applyNumberFormat="1" applyFont="1" applyFill="1" applyAlignment="1" applyProtection="1">
      <alignment horizontal="right" vertical="center"/>
      <protection locked="0"/>
    </xf>
    <xf numFmtId="0" fontId="14" fillId="2" borderId="5" xfId="0" applyFont="1" applyFill="1" applyBorder="1" applyAlignment="1">
      <alignment horizontal="left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9" fillId="0" borderId="1" xfId="0" applyFont="1" applyBorder="1" applyAlignment="1">
      <alignment horizontal="right"/>
    </xf>
    <xf numFmtId="44" fontId="0" fillId="0" borderId="0" xfId="1" applyFont="1"/>
    <xf numFmtId="0" fontId="9" fillId="3" borderId="0" xfId="0" applyFont="1" applyFill="1" applyAlignment="1" applyProtection="1">
      <alignment horizontal="right"/>
      <protection locked="0"/>
    </xf>
    <xf numFmtId="44" fontId="9" fillId="3" borderId="1" xfId="1" applyFont="1" applyFill="1" applyBorder="1" applyAlignment="1" applyProtection="1">
      <alignment horizontal="right"/>
      <protection locked="0"/>
    </xf>
    <xf numFmtId="44" fontId="9" fillId="3" borderId="1" xfId="0" applyNumberFormat="1" applyFont="1" applyFill="1" applyBorder="1" applyAlignment="1" applyProtection="1">
      <alignment horizontal="right"/>
      <protection locked="0"/>
    </xf>
    <xf numFmtId="44" fontId="9" fillId="5" borderId="0" xfId="1" applyFont="1" applyFill="1" applyBorder="1" applyAlignment="1" applyProtection="1">
      <alignment horizontal="right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vertical="center"/>
    </xf>
    <xf numFmtId="0" fontId="9" fillId="6" borderId="0" xfId="0" applyFont="1" applyFill="1"/>
    <xf numFmtId="0" fontId="2" fillId="6" borderId="0" xfId="0" applyFont="1" applyFill="1"/>
    <xf numFmtId="0" fontId="2" fillId="5" borderId="0" xfId="0" applyFont="1" applyFill="1"/>
    <xf numFmtId="0" fontId="8" fillId="6" borderId="0" xfId="0" applyFont="1" applyFill="1" applyAlignment="1">
      <alignment horizontal="center"/>
    </xf>
    <xf numFmtId="0" fontId="1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/>
    </xf>
    <xf numFmtId="0" fontId="15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9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8" fillId="0" borderId="9" xfId="0" applyFont="1" applyBorder="1"/>
    <xf numFmtId="0" fontId="2" fillId="0" borderId="10" xfId="0" applyFont="1" applyBorder="1"/>
    <xf numFmtId="0" fontId="15" fillId="0" borderId="9" xfId="0" applyFont="1" applyBorder="1" applyAlignment="1">
      <alignment vertical="center" wrapText="1"/>
    </xf>
    <xf numFmtId="0" fontId="9" fillId="0" borderId="10" xfId="0" applyFont="1" applyBorder="1"/>
    <xf numFmtId="43" fontId="17" fillId="0" borderId="0" xfId="1" applyNumberFormat="1" applyFont="1" applyBorder="1" applyAlignment="1" applyProtection="1">
      <alignment horizontal="right"/>
    </xf>
    <xf numFmtId="43" fontId="17" fillId="0" borderId="0" xfId="0" applyNumberFormat="1" applyFont="1" applyAlignment="1">
      <alignment horizontal="right"/>
    </xf>
    <xf numFmtId="43" fontId="17" fillId="0" borderId="1" xfId="1" applyNumberFormat="1" applyFont="1" applyBorder="1" applyAlignment="1" applyProtection="1">
      <alignment horizontal="right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9" fillId="6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6" borderId="0" xfId="0" applyFont="1" applyFill="1"/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239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1766888</xdr:colOff>
      <xdr:row>19</xdr:row>
      <xdr:rowOff>100376</xdr:rowOff>
    </xdr:from>
    <xdr:to>
      <xdr:col>6</xdr:col>
      <xdr:colOff>73818</xdr:colOff>
      <xdr:row>21</xdr:row>
      <xdr:rowOff>206580</xdr:rowOff>
    </xdr:to>
    <xdr:pic>
      <xdr:nvPicPr>
        <xdr:cNvPr id="3" name="Picture 2" descr="For Health Consulting at UMass Chan Medical School, Work Without Limits">
          <a:extLst>
            <a:ext uri="{FF2B5EF4-FFF2-40B4-BE49-F238E27FC236}">
              <a16:creationId xmlns:a16="http://schemas.microsoft.com/office/drawing/2014/main" id="{574A401B-ABD2-4E41-A5DB-FC3BE41E2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766888" y="5853476"/>
          <a:ext cx="5444330" cy="690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2166938</xdr:colOff>
      <xdr:row>28</xdr:row>
      <xdr:rowOff>160268</xdr:rowOff>
    </xdr:from>
    <xdr:to>
      <xdr:col>5</xdr:col>
      <xdr:colOff>1559718</xdr:colOff>
      <xdr:row>30</xdr:row>
      <xdr:rowOff>278769</xdr:rowOff>
    </xdr:to>
    <xdr:pic>
      <xdr:nvPicPr>
        <xdr:cNvPr id="5" name="Picture 4" descr="For Health Consulting at UMass Chan Medical School, Work Without Limits">
          <a:extLst>
            <a:ext uri="{FF2B5EF4-FFF2-40B4-BE49-F238E27FC236}">
              <a16:creationId xmlns:a16="http://schemas.microsoft.com/office/drawing/2014/main" id="{37492191-FAB9-F3EE-F538-DA4D67C1D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2166938" y="8494643"/>
          <a:ext cx="5441155" cy="690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2178844</xdr:colOff>
      <xdr:row>26</xdr:row>
      <xdr:rowOff>256154</xdr:rowOff>
    </xdr:from>
    <xdr:to>
      <xdr:col>5</xdr:col>
      <xdr:colOff>1571624</xdr:colOff>
      <xdr:row>29</xdr:row>
      <xdr:rowOff>88905</xdr:rowOff>
    </xdr:to>
    <xdr:pic>
      <xdr:nvPicPr>
        <xdr:cNvPr id="4" name="Picture 3" descr="For Health Consulting at UMass Chan Medical School, Work Without Limits">
          <a:extLst>
            <a:ext uri="{FF2B5EF4-FFF2-40B4-BE49-F238E27FC236}">
              <a16:creationId xmlns:a16="http://schemas.microsoft.com/office/drawing/2014/main" id="{D2166C38-8D41-4F23-BF37-E4D6EAC63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2178844" y="8034904"/>
          <a:ext cx="5441155" cy="6900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1916906</xdr:colOff>
      <xdr:row>27</xdr:row>
      <xdr:rowOff>135327</xdr:rowOff>
    </xdr:from>
    <xdr:to>
      <xdr:col>5</xdr:col>
      <xdr:colOff>1523999</xdr:colOff>
      <xdr:row>29</xdr:row>
      <xdr:rowOff>281005</xdr:rowOff>
    </xdr:to>
    <xdr:pic>
      <xdr:nvPicPr>
        <xdr:cNvPr id="5" name="Picture 4" descr="For Health Consulting at UMass Chan Medical School, Work Without Limits">
          <a:extLst>
            <a:ext uri="{FF2B5EF4-FFF2-40B4-BE49-F238E27FC236}">
              <a16:creationId xmlns:a16="http://schemas.microsoft.com/office/drawing/2014/main" id="{DA51D47B-FDD4-767B-993E-A8E4D6C16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916906" y="8136327"/>
          <a:ext cx="5655468" cy="7171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2024063</xdr:colOff>
      <xdr:row>34</xdr:row>
      <xdr:rowOff>125515</xdr:rowOff>
    </xdr:from>
    <xdr:to>
      <xdr:col>5</xdr:col>
      <xdr:colOff>1559719</xdr:colOff>
      <xdr:row>36</xdr:row>
      <xdr:rowOff>270187</xdr:rowOff>
    </xdr:to>
    <xdr:pic>
      <xdr:nvPicPr>
        <xdr:cNvPr id="5" name="Picture 4" descr="For Health Consulting at UMass Chan Medical School, Work Without Limits">
          <a:extLst>
            <a:ext uri="{FF2B5EF4-FFF2-40B4-BE49-F238E27FC236}">
              <a16:creationId xmlns:a16="http://schemas.microsoft.com/office/drawing/2014/main" id="{671B4C76-3C9A-B54B-9FC3-5A0A0C4F1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2024063" y="10349015"/>
          <a:ext cx="5647531" cy="716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25"/>
  <sheetViews>
    <sheetView showGridLines="0" topLeftCell="A6" zoomScaleNormal="100" workbookViewId="0">
      <selection activeCell="C9" activeCellId="1" sqref="C5 C9"/>
    </sheetView>
  </sheetViews>
  <sheetFormatPr defaultColWidth="8.625" defaultRowHeight="23.1" customHeight="1"/>
  <cols>
    <col min="1" max="1" width="49.625" style="3" bestFit="1" customWidth="1"/>
    <col min="2" max="2" width="3.375" style="10" customWidth="1"/>
    <col min="3" max="3" width="20.625" style="2" customWidth="1"/>
    <col min="4" max="4" width="2.625" style="2" customWidth="1"/>
    <col min="5" max="16384" width="8.625" style="2"/>
  </cols>
  <sheetData>
    <row r="1" spans="1:9" s="5" customFormat="1" ht="23.1" customHeight="1">
      <c r="A1" s="93" t="s">
        <v>19</v>
      </c>
      <c r="B1" s="93"/>
      <c r="C1" s="93"/>
    </row>
    <row r="2" spans="1:9" ht="30.6" customHeight="1">
      <c r="A2" s="94" t="s">
        <v>30</v>
      </c>
      <c r="B2" s="94"/>
      <c r="C2" s="94"/>
      <c r="D2" s="29"/>
      <c r="E2" s="29"/>
      <c r="F2" s="29"/>
      <c r="G2" s="29"/>
      <c r="H2" s="29"/>
      <c r="I2" s="29"/>
    </row>
    <row r="3" spans="1:9" ht="18">
      <c r="A3" s="6"/>
      <c r="B3" s="7"/>
      <c r="C3" s="12"/>
    </row>
    <row r="4" spans="1:9" ht="23.1" customHeight="1">
      <c r="A4" s="8" t="s">
        <v>36</v>
      </c>
      <c r="B4" s="26"/>
      <c r="C4" s="48"/>
    </row>
    <row r="5" spans="1:9" ht="23.1" customHeight="1">
      <c r="A5" s="8" t="s">
        <v>15</v>
      </c>
      <c r="B5" s="11" t="s">
        <v>13</v>
      </c>
      <c r="C5" s="90">
        <v>20</v>
      </c>
    </row>
    <row r="6" spans="1:9" ht="23.1" customHeight="1">
      <c r="A6" s="8" t="s">
        <v>7</v>
      </c>
      <c r="B6" s="36"/>
      <c r="C6" s="17" t="str">
        <f>IF(OR(ISBLANK(C4),ISBLANK(C5)), " ", C4-C5)</f>
        <v xml:space="preserve"> </v>
      </c>
    </row>
    <row r="7" spans="1:9" ht="23.1" customHeight="1">
      <c r="A7" s="8"/>
      <c r="B7" s="8"/>
      <c r="C7" s="37"/>
    </row>
    <row r="8" spans="1:9" ht="23.1" customHeight="1">
      <c r="A8" s="8" t="s">
        <v>31</v>
      </c>
      <c r="B8" s="27"/>
      <c r="C8" s="54"/>
      <c r="D8" s="53" t="s">
        <v>26</v>
      </c>
    </row>
    <row r="9" spans="1:9" ht="23.1" customHeight="1" thickBot="1">
      <c r="A9" s="8" t="s">
        <v>16</v>
      </c>
      <c r="B9" s="11" t="s">
        <v>13</v>
      </c>
      <c r="C9" s="91" t="str">
        <f>C6</f>
        <v xml:space="preserve"> </v>
      </c>
    </row>
    <row r="10" spans="1:9" ht="23.1" customHeight="1" thickTop="1">
      <c r="A10" s="8" t="s">
        <v>2</v>
      </c>
      <c r="B10" s="26"/>
      <c r="C10" s="14" t="str">
        <f>IF(OR(ISBLANK(C8),ISBLANK(C9))," ",IF((C8-C9)&lt;0,"0",C8-C9))</f>
        <v xml:space="preserve"> </v>
      </c>
    </row>
    <row r="11" spans="1:9" ht="37.5" customHeight="1">
      <c r="A11" s="59" t="s">
        <v>47</v>
      </c>
      <c r="B11" s="26"/>
      <c r="C11" s="19"/>
    </row>
    <row r="12" spans="1:9" ht="23.1" customHeight="1">
      <c r="A12" s="8"/>
      <c r="B12" s="8"/>
      <c r="C12" s="19"/>
    </row>
    <row r="13" spans="1:9" ht="23.1" customHeight="1">
      <c r="A13" s="8" t="s">
        <v>18</v>
      </c>
      <c r="B13" s="26"/>
      <c r="C13" s="19">
        <f>C4</f>
        <v>0</v>
      </c>
    </row>
    <row r="14" spans="1:9" ht="23.1" customHeight="1" thickBot="1">
      <c r="A14" s="8" t="s">
        <v>17</v>
      </c>
      <c r="B14" s="11" t="s">
        <v>14</v>
      </c>
      <c r="C14" s="22" t="str">
        <f>C10</f>
        <v xml:space="preserve"> </v>
      </c>
    </row>
    <row r="15" spans="1:9" ht="23.1" customHeight="1" thickTop="1">
      <c r="A15" s="8" t="s">
        <v>23</v>
      </c>
      <c r="B15" s="26"/>
      <c r="C15" s="20">
        <f>SUM(C13:C14)</f>
        <v>0</v>
      </c>
    </row>
    <row r="16" spans="1:9" ht="23.1" customHeight="1">
      <c r="A16" s="6"/>
      <c r="B16" s="7"/>
      <c r="C16" s="26"/>
    </row>
    <row r="17" spans="1:9" ht="23.1" customHeight="1">
      <c r="A17" s="39"/>
      <c r="B17" s="40"/>
      <c r="C17" s="8"/>
    </row>
    <row r="18" spans="1:9" ht="23.1" customHeight="1">
      <c r="A18" s="6"/>
      <c r="B18" s="7"/>
      <c r="C18" s="8"/>
    </row>
    <row r="19" spans="1:9" ht="23.1" customHeight="1" thickBot="1">
      <c r="A19" s="6"/>
      <c r="B19" s="7"/>
      <c r="C19" s="8"/>
    </row>
    <row r="20" spans="1:9" ht="23.1" customHeight="1">
      <c r="A20" s="75"/>
      <c r="B20" s="83"/>
      <c r="C20" s="77"/>
      <c r="D20" s="84"/>
      <c r="E20" s="84"/>
      <c r="F20" s="84"/>
      <c r="G20" s="84"/>
      <c r="H20" s="84"/>
      <c r="I20" s="85"/>
    </row>
    <row r="21" spans="1:9" ht="23.1" customHeight="1">
      <c r="A21" s="86"/>
      <c r="B21" s="7"/>
      <c r="C21" s="8"/>
      <c r="I21" s="87"/>
    </row>
    <row r="22" spans="1:9" ht="23.1" customHeight="1">
      <c r="A22" s="88"/>
      <c r="B22" s="7"/>
      <c r="C22" s="8"/>
      <c r="D22" s="8"/>
      <c r="E22" s="8"/>
      <c r="F22" s="8"/>
      <c r="G22" s="8"/>
      <c r="H22" s="8"/>
      <c r="I22" s="89"/>
    </row>
    <row r="23" spans="1:9" ht="23.1" customHeight="1">
      <c r="A23" s="95" t="s">
        <v>46</v>
      </c>
      <c r="B23" s="96"/>
      <c r="C23" s="96"/>
      <c r="D23" s="96"/>
      <c r="E23" s="96"/>
      <c r="F23" s="96"/>
      <c r="G23" s="96"/>
      <c r="H23" s="96"/>
      <c r="I23" s="97"/>
    </row>
    <row r="24" spans="1:9" ht="23.1" customHeight="1">
      <c r="A24" s="95"/>
      <c r="B24" s="96"/>
      <c r="C24" s="96"/>
      <c r="D24" s="96"/>
      <c r="E24" s="96"/>
      <c r="F24" s="96"/>
      <c r="G24" s="96"/>
      <c r="H24" s="96"/>
      <c r="I24" s="97"/>
    </row>
    <row r="25" spans="1:9" ht="23.1" customHeight="1" thickBot="1">
      <c r="A25" s="79"/>
      <c r="B25" s="80"/>
      <c r="C25" s="81"/>
      <c r="D25" s="81"/>
      <c r="E25" s="81"/>
      <c r="F25" s="81"/>
      <c r="G25" s="81"/>
      <c r="H25" s="81"/>
      <c r="I25" s="82"/>
    </row>
  </sheetData>
  <sheetProtection selectLockedCells="1"/>
  <mergeCells count="3">
    <mergeCell ref="A1:C1"/>
    <mergeCell ref="A2:C2"/>
    <mergeCell ref="A23:I24"/>
  </mergeCells>
  <dataValidations count="1">
    <dataValidation type="list" allowBlank="1" showInputMessage="1" sqref="C8" xr:uid="{00000000-0002-0000-0000-000000000000}">
      <formula1>SSI_Max_PMT_Levels</formula1>
    </dataValidation>
  </dataValidations>
  <pageMargins left="0.75" right="0.56000000000000005" top="1" bottom="1" header="0.5" footer="0.5"/>
  <pageSetup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O29"/>
  <sheetViews>
    <sheetView showGridLines="0" topLeftCell="A9" zoomScaleNormal="100" workbookViewId="0">
      <selection activeCell="A26" sqref="A26"/>
    </sheetView>
  </sheetViews>
  <sheetFormatPr defaultColWidth="8.625" defaultRowHeight="15.75"/>
  <cols>
    <col min="1" max="1" width="49.625" style="3" customWidth="1"/>
    <col min="2" max="2" width="3.375" style="10" customWidth="1"/>
    <col min="3" max="3" width="20.625" style="2" customWidth="1"/>
    <col min="4" max="4" width="2.625" style="2" customWidth="1"/>
    <col min="5" max="5" width="3.125" style="2" bestFit="1" customWidth="1"/>
    <col min="6" max="6" width="20.625" style="2" customWidth="1"/>
    <col min="7" max="7" width="2.625" style="2" customWidth="1"/>
    <col min="8" max="8" width="3.125" style="2" bestFit="1" customWidth="1"/>
    <col min="9" max="9" width="20.625" style="2" customWidth="1"/>
    <col min="10" max="10" width="2.625" style="2" customWidth="1"/>
    <col min="11" max="13" width="8.625" style="2"/>
    <col min="14" max="14" width="28.125" style="2" customWidth="1"/>
    <col min="15" max="15" width="9.625" style="2" customWidth="1"/>
    <col min="16" max="16384" width="8.625" style="2"/>
  </cols>
  <sheetData>
    <row r="1" spans="1:15" s="5" customFormat="1" ht="23.1" customHeight="1">
      <c r="A1" s="93" t="s">
        <v>27</v>
      </c>
      <c r="B1" s="93"/>
      <c r="C1" s="93"/>
      <c r="D1" s="93"/>
      <c r="E1" s="93"/>
      <c r="F1" s="93"/>
      <c r="G1" s="93"/>
      <c r="H1" s="93"/>
      <c r="I1" s="93"/>
      <c r="N1" s="2"/>
      <c r="O1" s="2"/>
    </row>
    <row r="2" spans="1:15" ht="30.6" customHeight="1">
      <c r="A2" s="94" t="s">
        <v>30</v>
      </c>
      <c r="B2" s="94"/>
      <c r="C2" s="94"/>
      <c r="D2" s="94"/>
      <c r="E2" s="94"/>
      <c r="F2" s="94"/>
      <c r="G2" s="94"/>
      <c r="H2" s="94"/>
      <c r="I2" s="94"/>
      <c r="O2" s="4"/>
    </row>
    <row r="3" spans="1:15" ht="23.1" customHeight="1">
      <c r="D3" s="29"/>
      <c r="E3" s="23"/>
      <c r="F3" s="23"/>
      <c r="G3" s="23"/>
      <c r="H3" s="23"/>
      <c r="I3" s="23"/>
      <c r="O3" s="4"/>
    </row>
    <row r="4" spans="1:15" ht="23.1" customHeight="1">
      <c r="A4" s="13" t="s">
        <v>25</v>
      </c>
      <c r="B4" s="23"/>
      <c r="C4" s="49"/>
      <c r="D4" s="29"/>
      <c r="E4" s="23"/>
      <c r="F4" s="23"/>
      <c r="G4" s="23"/>
      <c r="H4" s="23"/>
      <c r="I4" s="23"/>
      <c r="O4" s="4"/>
    </row>
    <row r="5" spans="1:15" ht="23.1" customHeight="1">
      <c r="A5" s="13" t="s">
        <v>24</v>
      </c>
      <c r="B5" s="23"/>
      <c r="C5" s="55"/>
      <c r="D5" s="29"/>
      <c r="E5" s="23"/>
      <c r="F5" s="23"/>
      <c r="G5" s="23"/>
      <c r="H5" s="23"/>
      <c r="I5" s="23"/>
    </row>
    <row r="6" spans="1:15" ht="23.1" customHeight="1">
      <c r="A6" s="23"/>
      <c r="B6" s="23"/>
      <c r="C6" s="23"/>
      <c r="D6" s="29"/>
      <c r="E6" s="23"/>
      <c r="F6" s="23"/>
      <c r="G6" s="23"/>
      <c r="H6" s="23"/>
      <c r="I6" s="23"/>
    </row>
    <row r="7" spans="1:15" ht="23.1" customHeight="1">
      <c r="A7" s="6"/>
      <c r="B7" s="7"/>
      <c r="C7" s="12" t="s">
        <v>5</v>
      </c>
      <c r="D7" s="32"/>
      <c r="E7" s="33"/>
      <c r="F7" s="12" t="s">
        <v>4</v>
      </c>
      <c r="G7" s="12"/>
      <c r="H7" s="33"/>
      <c r="I7" s="12" t="s">
        <v>6</v>
      </c>
    </row>
    <row r="8" spans="1:15" ht="23.1" customHeight="1">
      <c r="A8" s="8" t="s">
        <v>8</v>
      </c>
      <c r="B8" s="26"/>
      <c r="C8" s="25" t="str">
        <f>IF(OR(ISBLANK(C5),ISBLANK(C4)), " ", C5*C4*4)</f>
        <v xml:space="preserve"> </v>
      </c>
      <c r="D8" s="30"/>
      <c r="E8" s="26"/>
      <c r="F8" s="19" t="str">
        <f>IF(OR(ISBLANK(C5),ISBLANK(C4)), " ", C5*C4*4.33)</f>
        <v xml:space="preserve"> </v>
      </c>
      <c r="G8" s="26"/>
      <c r="H8" s="26"/>
      <c r="I8" s="19" t="str">
        <f>IF(OR(ISBLANK(C5),ISBLANK(C4)), " ", C5*C4*5)</f>
        <v xml:space="preserve"> </v>
      </c>
    </row>
    <row r="9" spans="1:15" ht="23.1" customHeight="1">
      <c r="A9" s="8" t="s">
        <v>20</v>
      </c>
      <c r="B9" s="11" t="s">
        <v>13</v>
      </c>
      <c r="C9" s="90">
        <v>85</v>
      </c>
      <c r="D9" s="34"/>
      <c r="E9" s="11"/>
      <c r="F9" s="92">
        <v>85</v>
      </c>
      <c r="G9" s="35"/>
      <c r="H9" s="11" t="s">
        <v>13</v>
      </c>
      <c r="I9" s="90">
        <v>85</v>
      </c>
    </row>
    <row r="10" spans="1:15" ht="23.1" customHeight="1">
      <c r="A10" s="8" t="s">
        <v>21</v>
      </c>
      <c r="B10" s="36"/>
      <c r="C10" s="24" t="str">
        <f>IF(C8= " ", " ", C8-C9)</f>
        <v xml:space="preserve"> </v>
      </c>
      <c r="D10" s="30"/>
      <c r="E10" s="27"/>
      <c r="F10" s="24" t="str">
        <f>IF(F8= " ", " ", F8-F9)</f>
        <v xml:space="preserve"> </v>
      </c>
      <c r="G10" s="27"/>
      <c r="H10" s="27"/>
      <c r="I10" s="24" t="str">
        <f>IF(I8= " ", " ", I8-I9)</f>
        <v xml:space="preserve"> </v>
      </c>
    </row>
    <row r="11" spans="1:15" ht="23.1" customHeight="1">
      <c r="A11" s="8" t="s">
        <v>0</v>
      </c>
      <c r="B11" s="36"/>
      <c r="C11" s="37" t="s">
        <v>3</v>
      </c>
      <c r="D11" s="30"/>
      <c r="E11" s="27"/>
      <c r="F11" s="37" t="s">
        <v>3</v>
      </c>
      <c r="G11" s="27"/>
      <c r="H11" s="27"/>
      <c r="I11" s="37" t="s">
        <v>3</v>
      </c>
    </row>
    <row r="12" spans="1:15" ht="23.1" customHeight="1">
      <c r="A12" s="8" t="s">
        <v>7</v>
      </c>
      <c r="B12" s="36"/>
      <c r="C12" s="31" t="str">
        <f>IF(C10=" ", " ", C10/2)</f>
        <v xml:space="preserve"> </v>
      </c>
      <c r="D12" s="30"/>
      <c r="E12" s="27"/>
      <c r="F12" s="31" t="str">
        <f>IF(F10=" ", " ", F10/2)</f>
        <v xml:space="preserve"> </v>
      </c>
      <c r="G12" s="27"/>
      <c r="H12" s="27"/>
      <c r="I12" s="31" t="str">
        <f>IF(I10=" ", " ", I10/2)</f>
        <v xml:space="preserve"> </v>
      </c>
    </row>
    <row r="13" spans="1:15" ht="23.1" customHeight="1">
      <c r="A13" s="8"/>
      <c r="B13" s="36"/>
      <c r="C13" s="25"/>
      <c r="D13" s="30"/>
      <c r="E13" s="27"/>
      <c r="F13" s="25"/>
      <c r="G13" s="27"/>
      <c r="H13" s="27"/>
      <c r="I13" s="25"/>
    </row>
    <row r="14" spans="1:15" ht="23.1" customHeight="1">
      <c r="A14" s="8" t="s">
        <v>31</v>
      </c>
      <c r="B14" s="27"/>
      <c r="C14" s="47"/>
      <c r="D14" s="53" t="s">
        <v>26</v>
      </c>
      <c r="E14" s="27"/>
      <c r="F14" s="47">
        <f>C14</f>
        <v>0</v>
      </c>
      <c r="G14" s="73"/>
      <c r="H14" s="51"/>
      <c r="I14" s="47">
        <f>C14</f>
        <v>0</v>
      </c>
      <c r="J14" s="73"/>
    </row>
    <row r="15" spans="1:15" ht="23.1" customHeight="1" thickBot="1">
      <c r="A15" s="8" t="s">
        <v>16</v>
      </c>
      <c r="B15" s="11" t="s">
        <v>13</v>
      </c>
      <c r="C15" s="91" t="str">
        <f>C12</f>
        <v xml:space="preserve"> </v>
      </c>
      <c r="D15" s="28"/>
      <c r="E15" s="11" t="s">
        <v>13</v>
      </c>
      <c r="F15" s="91" t="str">
        <f>F12</f>
        <v xml:space="preserve"> </v>
      </c>
      <c r="G15" s="28"/>
      <c r="H15" s="11" t="s">
        <v>13</v>
      </c>
      <c r="I15" s="91" t="str">
        <f>I12</f>
        <v xml:space="preserve"> </v>
      </c>
    </row>
    <row r="16" spans="1:15" ht="23.1" customHeight="1" thickTop="1">
      <c r="A16" s="8" t="s">
        <v>2</v>
      </c>
      <c r="B16" s="26"/>
      <c r="C16" s="14" t="str">
        <f>IF(OR(ISBLANK(C14),ISBLANK(C15))," ",IF((C14-C15)&lt;0,"0",C14-C15))</f>
        <v xml:space="preserve"> </v>
      </c>
      <c r="D16" s="26"/>
      <c r="E16" s="19"/>
      <c r="F16" s="14" t="e">
        <f>IF(OR(ISBLANK(F14),ISBLANK(F15))," ",IF((F14-F15)&lt;0,"0",F14-F15))</f>
        <v>#VALUE!</v>
      </c>
      <c r="G16" s="19"/>
      <c r="H16" s="19"/>
      <c r="I16" s="14" t="e">
        <f>IF(OR(ISBLANK(I14),ISBLANK(I15))," ",IF((I14-I15)&lt;0,"0",I14-I15))</f>
        <v>#VALUE!</v>
      </c>
    </row>
    <row r="17" spans="1:9" ht="37.5" customHeight="1">
      <c r="A17" s="59" t="s">
        <v>41</v>
      </c>
      <c r="B17" s="26"/>
      <c r="C17" s="19"/>
      <c r="D17" s="26"/>
      <c r="E17" s="19"/>
      <c r="F17" s="19"/>
      <c r="G17" s="19"/>
      <c r="H17" s="19"/>
      <c r="I17" s="19"/>
    </row>
    <row r="18" spans="1:9" ht="23.1" customHeight="1">
      <c r="A18" s="8"/>
      <c r="B18" s="8"/>
      <c r="C18" s="19"/>
      <c r="D18" s="26"/>
      <c r="E18" s="8"/>
      <c r="F18" s="19"/>
      <c r="G18" s="26"/>
      <c r="H18" s="8"/>
      <c r="I18" s="19"/>
    </row>
    <row r="19" spans="1:9" ht="23.1" customHeight="1">
      <c r="A19" s="8" t="s">
        <v>8</v>
      </c>
      <c r="B19" s="26"/>
      <c r="C19" s="19" t="str">
        <f>C8</f>
        <v xml:space="preserve"> </v>
      </c>
      <c r="D19" s="26"/>
      <c r="E19" s="26"/>
      <c r="F19" s="19" t="str">
        <f>F8</f>
        <v xml:space="preserve"> </v>
      </c>
      <c r="G19" s="26"/>
      <c r="H19" s="26"/>
      <c r="I19" s="19" t="str">
        <f>I8</f>
        <v xml:space="preserve"> </v>
      </c>
    </row>
    <row r="20" spans="1:9" ht="23.1" customHeight="1" thickBot="1">
      <c r="A20" s="8" t="s">
        <v>17</v>
      </c>
      <c r="B20" s="11" t="s">
        <v>14</v>
      </c>
      <c r="C20" s="22" t="str">
        <f>C16</f>
        <v xml:space="preserve"> </v>
      </c>
      <c r="D20" s="11"/>
      <c r="E20" s="15" t="s">
        <v>14</v>
      </c>
      <c r="F20" s="22" t="e">
        <f t="shared" ref="F20" si="0">F16</f>
        <v>#VALUE!</v>
      </c>
      <c r="G20" s="15"/>
      <c r="H20" s="15" t="s">
        <v>14</v>
      </c>
      <c r="I20" s="22" t="e">
        <f t="shared" ref="I20" si="1">I16</f>
        <v>#VALUE!</v>
      </c>
    </row>
    <row r="21" spans="1:9" ht="23.1" customHeight="1" thickTop="1">
      <c r="A21" s="8" t="s">
        <v>22</v>
      </c>
      <c r="B21" s="26"/>
      <c r="C21" s="20">
        <f>SUM(C19:C20)</f>
        <v>0</v>
      </c>
      <c r="D21" s="26"/>
      <c r="E21" s="26"/>
      <c r="F21" s="20" t="e">
        <f>SUM(F19:F20)</f>
        <v>#VALUE!</v>
      </c>
      <c r="G21" s="26"/>
      <c r="H21" s="26"/>
      <c r="I21" s="20" t="e">
        <f>SUM(I19:I20)</f>
        <v>#VALUE!</v>
      </c>
    </row>
    <row r="22" spans="1:9" ht="23.1" customHeight="1">
      <c r="A22" s="39" t="s">
        <v>9</v>
      </c>
      <c r="B22" s="7"/>
      <c r="C22" s="26"/>
      <c r="D22" s="26"/>
      <c r="E22" s="38"/>
      <c r="F22" s="8"/>
      <c r="G22" s="8"/>
      <c r="H22" s="38"/>
      <c r="I22" s="8"/>
    </row>
    <row r="23" spans="1:9" ht="23.1" customHeight="1">
      <c r="A23" s="2"/>
      <c r="B23" s="40"/>
      <c r="C23" s="8"/>
      <c r="D23" s="8"/>
      <c r="E23" s="8"/>
      <c r="F23" s="8"/>
      <c r="G23" s="8"/>
      <c r="H23" s="8"/>
      <c r="I23" s="8"/>
    </row>
    <row r="24" spans="1:9" ht="23.1" customHeight="1">
      <c r="A24" s="8"/>
      <c r="B24" s="7"/>
      <c r="C24" s="8"/>
      <c r="D24" s="8"/>
      <c r="E24" s="8"/>
      <c r="F24" s="8"/>
      <c r="G24" s="8"/>
      <c r="H24" s="8"/>
      <c r="I24" s="8"/>
    </row>
    <row r="25" spans="1:9" ht="23.1" customHeight="1">
      <c r="A25" s="6"/>
      <c r="B25" s="9"/>
      <c r="C25" s="8"/>
      <c r="D25" s="8"/>
      <c r="E25" s="8"/>
      <c r="F25" s="8"/>
      <c r="G25" s="8"/>
      <c r="H25" s="8"/>
      <c r="I25" s="8"/>
    </row>
    <row r="26" spans="1:9" ht="23.1" customHeight="1">
      <c r="A26" s="60"/>
      <c r="B26" s="7"/>
      <c r="C26" s="8"/>
      <c r="D26" s="8"/>
      <c r="E26" s="8"/>
      <c r="F26" s="8"/>
      <c r="G26" s="8"/>
      <c r="H26" s="8"/>
      <c r="I26" s="8"/>
    </row>
    <row r="27" spans="1:9" ht="23.1" customHeight="1">
      <c r="A27" s="6"/>
      <c r="B27" s="7"/>
      <c r="C27" s="8"/>
      <c r="D27" s="8"/>
      <c r="E27" s="8"/>
      <c r="F27" s="8"/>
      <c r="G27" s="8"/>
      <c r="H27" s="8"/>
      <c r="I27" s="8"/>
    </row>
    <row r="28" spans="1:9" ht="23.1" customHeight="1">
      <c r="A28" s="6"/>
      <c r="B28" s="7"/>
      <c r="C28" s="8"/>
      <c r="D28" s="8"/>
      <c r="E28" s="8"/>
      <c r="F28" s="8"/>
      <c r="G28" s="8"/>
      <c r="H28" s="8"/>
      <c r="I28" s="8"/>
    </row>
    <row r="29" spans="1:9" ht="23.1" customHeight="1"/>
  </sheetData>
  <sheetProtection selectLockedCells="1"/>
  <mergeCells count="2">
    <mergeCell ref="A1:I1"/>
    <mergeCell ref="A2:I2"/>
  </mergeCells>
  <dataValidations count="2">
    <dataValidation type="list" allowBlank="1" showInputMessage="1" sqref="C14" xr:uid="{00000000-0002-0000-0100-000000000000}">
      <formula1>SSI_Max_PMT_Levels</formula1>
    </dataValidation>
    <dataValidation allowBlank="1" showInputMessage="1" sqref="F14 I14" xr:uid="{A56F5657-5056-4DF9-87E8-CEAEA3C9F1C8}"/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O38"/>
  <sheetViews>
    <sheetView showGridLines="0" topLeftCell="A11" zoomScale="80" zoomScaleNormal="80" workbookViewId="0">
      <selection activeCell="I18" activeCellId="5" sqref="C12 F12 I12 C18 F18 I18"/>
    </sheetView>
  </sheetViews>
  <sheetFormatPr defaultColWidth="8.625" defaultRowHeight="15.75"/>
  <cols>
    <col min="1" max="1" width="49.625" style="3" customWidth="1"/>
    <col min="2" max="2" width="3.375" style="10" customWidth="1"/>
    <col min="3" max="3" width="20.625" style="2" customWidth="1"/>
    <col min="4" max="4" width="2.625" style="2" customWidth="1"/>
    <col min="5" max="5" width="3.125" style="2" bestFit="1" customWidth="1"/>
    <col min="6" max="6" width="20.625" style="2" customWidth="1"/>
    <col min="7" max="7" width="2.625" style="2" customWidth="1"/>
    <col min="8" max="8" width="3.125" style="2" bestFit="1" customWidth="1"/>
    <col min="9" max="9" width="20.625" style="2" customWidth="1"/>
    <col min="10" max="10" width="2.625" style="2" customWidth="1"/>
    <col min="11" max="13" width="8.625" style="2"/>
    <col min="14" max="14" width="28.125" style="2" customWidth="1"/>
    <col min="15" max="15" width="9.625" style="2" customWidth="1"/>
    <col min="16" max="16384" width="8.625" style="2"/>
  </cols>
  <sheetData>
    <row r="1" spans="1:15" s="5" customFormat="1" ht="23.1" customHeight="1">
      <c r="A1" s="93" t="s">
        <v>40</v>
      </c>
      <c r="B1" s="93"/>
      <c r="C1" s="93"/>
      <c r="D1" s="93"/>
      <c r="E1" s="93"/>
      <c r="F1" s="93"/>
      <c r="G1" s="93"/>
      <c r="H1" s="93"/>
      <c r="I1" s="93"/>
      <c r="N1" s="2"/>
      <c r="O1" s="2"/>
    </row>
    <row r="2" spans="1:15" ht="30.6" customHeight="1">
      <c r="A2" s="94" t="s">
        <v>30</v>
      </c>
      <c r="B2" s="94"/>
      <c r="C2" s="94"/>
      <c r="D2" s="94"/>
      <c r="E2" s="94"/>
      <c r="F2" s="94"/>
      <c r="G2" s="94"/>
      <c r="H2" s="94"/>
      <c r="I2" s="94"/>
      <c r="O2" s="4"/>
    </row>
    <row r="3" spans="1:15" ht="23.1" customHeight="1">
      <c r="D3" s="29"/>
      <c r="E3" s="23"/>
      <c r="F3" s="23"/>
      <c r="G3" s="23"/>
      <c r="H3" s="23"/>
      <c r="I3" s="23"/>
      <c r="O3" s="4"/>
    </row>
    <row r="4" spans="1:15" ht="23.1" customHeight="1">
      <c r="A4" s="13" t="s">
        <v>25</v>
      </c>
      <c r="B4" s="23"/>
      <c r="C4" s="49"/>
      <c r="D4" s="29"/>
      <c r="E4" s="23"/>
      <c r="F4" s="23"/>
      <c r="G4" s="23"/>
      <c r="H4" s="23"/>
      <c r="I4" s="23"/>
      <c r="O4" s="4"/>
    </row>
    <row r="5" spans="1:15" ht="23.1" customHeight="1">
      <c r="A5" s="13" t="s">
        <v>24</v>
      </c>
      <c r="B5" s="23"/>
      <c r="C5" s="55"/>
      <c r="D5" s="29"/>
      <c r="E5" s="23"/>
      <c r="F5" s="23"/>
      <c r="G5" s="23"/>
      <c r="H5" s="23"/>
      <c r="I5" s="23"/>
    </row>
    <row r="6" spans="1:15" ht="23.1" customHeight="1">
      <c r="A6" s="23"/>
      <c r="B6" s="23"/>
      <c r="C6" s="23"/>
      <c r="D6" s="29"/>
      <c r="E6" s="23"/>
      <c r="F6" s="23"/>
      <c r="G6" s="23"/>
      <c r="H6" s="23"/>
      <c r="I6" s="23"/>
    </row>
    <row r="7" spans="1:15" ht="23.1" customHeight="1">
      <c r="A7" s="6"/>
      <c r="B7" s="7"/>
      <c r="C7" s="12" t="s">
        <v>5</v>
      </c>
      <c r="D7" s="32"/>
      <c r="E7" s="33"/>
      <c r="F7" s="12" t="s">
        <v>4</v>
      </c>
      <c r="G7" s="12"/>
      <c r="H7" s="33"/>
      <c r="I7" s="12" t="s">
        <v>6</v>
      </c>
    </row>
    <row r="8" spans="1:15" ht="23.1" customHeight="1">
      <c r="A8" s="8" t="s">
        <v>8</v>
      </c>
      <c r="B8" s="26"/>
      <c r="C8" s="25" t="str">
        <f>IF(OR(ISBLANK(C5),ISBLANK(C4)), " ", C5*C4*4)</f>
        <v xml:space="preserve"> </v>
      </c>
      <c r="D8" s="30"/>
      <c r="E8" s="26"/>
      <c r="F8" s="19" t="str">
        <f>IF(OR(ISBLANK(C5),ISBLANK(C4)), " ", C5*C4*4.33)</f>
        <v xml:space="preserve"> </v>
      </c>
      <c r="G8" s="26"/>
      <c r="H8" s="26"/>
      <c r="I8" s="19" t="str">
        <f>IF(OR(ISBLANK(C5),ISBLANK(C4)), " ", C5*C4*5)</f>
        <v xml:space="preserve"> </v>
      </c>
    </row>
    <row r="9" spans="1:15" ht="23.1" customHeight="1">
      <c r="A9" s="8" t="s">
        <v>49</v>
      </c>
      <c r="B9" s="26"/>
      <c r="C9" s="64"/>
      <c r="D9" s="30"/>
      <c r="E9" s="26"/>
      <c r="F9" s="65"/>
      <c r="G9" s="26"/>
      <c r="H9" s="26"/>
      <c r="I9" s="65"/>
    </row>
    <row r="10" spans="1:15" ht="23.1" customHeight="1">
      <c r="A10" s="8" t="s">
        <v>37</v>
      </c>
      <c r="B10" s="26"/>
      <c r="C10" s="66" t="e">
        <f>(C8-C9)</f>
        <v>#VALUE!</v>
      </c>
      <c r="D10" s="30"/>
      <c r="E10" s="26"/>
      <c r="F10" s="66" t="e">
        <f>(F8-F9)</f>
        <v>#VALUE!</v>
      </c>
      <c r="G10" s="26"/>
      <c r="H10" s="26"/>
      <c r="I10" s="66" t="e">
        <f>(I8-I9)</f>
        <v>#VALUE!</v>
      </c>
    </row>
    <row r="11" spans="1:15" ht="23.1" customHeight="1">
      <c r="A11" s="8"/>
      <c r="B11" s="26"/>
      <c r="C11" s="25"/>
      <c r="D11" s="30"/>
      <c r="E11" s="26"/>
      <c r="F11" s="19"/>
      <c r="G11" s="26"/>
      <c r="H11" s="26"/>
      <c r="I11" s="19"/>
    </row>
    <row r="12" spans="1:15" ht="23.1" customHeight="1">
      <c r="A12" s="8" t="s">
        <v>20</v>
      </c>
      <c r="B12" s="11" t="s">
        <v>13</v>
      </c>
      <c r="C12" s="90">
        <v>85</v>
      </c>
      <c r="D12" s="34"/>
      <c r="E12" s="11"/>
      <c r="F12" s="92">
        <v>85</v>
      </c>
      <c r="G12" s="35"/>
      <c r="H12" s="11" t="s">
        <v>13</v>
      </c>
      <c r="I12" s="90">
        <v>85</v>
      </c>
    </row>
    <row r="13" spans="1:15" ht="23.1" customHeight="1">
      <c r="A13" s="8" t="s">
        <v>21</v>
      </c>
      <c r="B13" s="36"/>
      <c r="C13" s="24" t="e">
        <f>IF(C10= " ", " ", C10-C12)</f>
        <v>#VALUE!</v>
      </c>
      <c r="D13" s="30"/>
      <c r="E13" s="27"/>
      <c r="F13" s="24" t="e">
        <f>IF(F10= " ", " ", F10-F12)</f>
        <v>#VALUE!</v>
      </c>
      <c r="G13" s="27"/>
      <c r="H13" s="27"/>
      <c r="I13" s="24" t="e">
        <f>IF(I10= " ", " ", I10-I12)</f>
        <v>#VALUE!</v>
      </c>
    </row>
    <row r="14" spans="1:15" ht="23.1" customHeight="1">
      <c r="A14" s="8" t="s">
        <v>0</v>
      </c>
      <c r="B14" s="36"/>
      <c r="C14" s="37" t="s">
        <v>3</v>
      </c>
      <c r="D14" s="30"/>
      <c r="E14" s="27"/>
      <c r="F14" s="37" t="s">
        <v>3</v>
      </c>
      <c r="G14" s="27"/>
      <c r="H14" s="27"/>
      <c r="I14" s="37" t="s">
        <v>3</v>
      </c>
    </row>
    <row r="15" spans="1:15" ht="23.1" customHeight="1">
      <c r="A15" s="8" t="s">
        <v>7</v>
      </c>
      <c r="B15" s="36"/>
      <c r="C15" s="31">
        <f ca="1">IF(C13=" ", " ", C13/2)(C15&lt;0,0,C15)</f>
        <v>0</v>
      </c>
      <c r="D15" s="30"/>
      <c r="E15" s="27"/>
      <c r="F15" s="31">
        <f ca="1">IF(F13=" ", " ", F13/2)(F15&lt;0,0,F15)</f>
        <v>0</v>
      </c>
      <c r="G15" s="27"/>
      <c r="H15" s="27"/>
      <c r="I15" s="31">
        <f ca="1">IF(I13=" ", " ", I13/2)(I15&lt;0,0,I15)</f>
        <v>0</v>
      </c>
    </row>
    <row r="16" spans="1:15" ht="23.1" customHeight="1">
      <c r="A16" s="8"/>
      <c r="B16" s="36"/>
      <c r="C16" s="25"/>
      <c r="D16" s="30"/>
      <c r="E16" s="27"/>
      <c r="F16" s="25"/>
      <c r="G16" s="27"/>
      <c r="H16" s="27"/>
      <c r="I16" s="25"/>
    </row>
    <row r="17" spans="1:10" ht="23.1" customHeight="1">
      <c r="A17" s="8" t="s">
        <v>31</v>
      </c>
      <c r="B17" s="27"/>
      <c r="C17" s="47"/>
      <c r="D17" s="53" t="s">
        <v>26</v>
      </c>
      <c r="E17" s="27"/>
      <c r="F17" s="47">
        <f>C17</f>
        <v>0</v>
      </c>
      <c r="G17" s="73"/>
      <c r="H17" s="51"/>
      <c r="I17" s="47">
        <f>C17</f>
        <v>0</v>
      </c>
      <c r="J17" s="73"/>
    </row>
    <row r="18" spans="1:10" ht="23.1" customHeight="1" thickBot="1">
      <c r="A18" s="8" t="s">
        <v>16</v>
      </c>
      <c r="B18" s="11" t="s">
        <v>13</v>
      </c>
      <c r="C18" s="91">
        <f ca="1">C15</f>
        <v>0</v>
      </c>
      <c r="D18" s="28"/>
      <c r="E18" s="11" t="s">
        <v>13</v>
      </c>
      <c r="F18" s="91">
        <f ca="1">F15</f>
        <v>0</v>
      </c>
      <c r="G18" s="28"/>
      <c r="H18" s="11" t="s">
        <v>13</v>
      </c>
      <c r="I18" s="91">
        <f ca="1">I15</f>
        <v>0</v>
      </c>
    </row>
    <row r="19" spans="1:10" ht="23.1" customHeight="1" thickTop="1">
      <c r="A19" s="8" t="s">
        <v>2</v>
      </c>
      <c r="B19" s="26"/>
      <c r="C19" s="14">
        <f ca="1">C17-C18, IF(OR(ISBLANK(C17),ISBLANK(C18))," ",IF((C17-C18)&lt;0,"0",C17-C18))</f>
        <v>0</v>
      </c>
      <c r="D19" s="26"/>
      <c r="E19" s="19"/>
      <c r="F19" s="14">
        <f ca="1">IF(OR(ISBLANK(F17),ISBLANK(F18))," ",IF((F17-F18)&lt;0,"0",F17-F18))</f>
        <v>0</v>
      </c>
      <c r="G19" s="19"/>
      <c r="H19" s="19"/>
      <c r="I19" s="14">
        <f ca="1">IF(OR(ISBLANK(I17),ISBLANK(I18))," ",IF((I17-I18)&lt;0,"0",I17-I18))</f>
        <v>0</v>
      </c>
    </row>
    <row r="20" spans="1:10" ht="37.5" customHeight="1">
      <c r="A20" s="59"/>
      <c r="B20" s="26"/>
      <c r="C20" s="19"/>
      <c r="D20" s="26"/>
      <c r="E20" s="19"/>
      <c r="F20" s="19"/>
      <c r="G20" s="19"/>
      <c r="H20" s="19"/>
      <c r="I20" s="19"/>
    </row>
    <row r="21" spans="1:10" ht="23.1" customHeight="1">
      <c r="A21" s="8"/>
      <c r="B21" s="8"/>
      <c r="C21" s="19"/>
      <c r="D21" s="26"/>
      <c r="E21" s="8"/>
      <c r="F21" s="19"/>
      <c r="G21" s="26"/>
      <c r="H21" s="8"/>
      <c r="I21" s="19"/>
    </row>
    <row r="22" spans="1:10" ht="23.1" customHeight="1">
      <c r="A22" s="8" t="s">
        <v>8</v>
      </c>
      <c r="B22" s="26"/>
      <c r="C22" s="19" t="str">
        <f>C8</f>
        <v xml:space="preserve"> </v>
      </c>
      <c r="D22" s="26"/>
      <c r="E22" s="26"/>
      <c r="F22" s="19" t="str">
        <f>F8</f>
        <v xml:space="preserve"> </v>
      </c>
      <c r="G22" s="26"/>
      <c r="H22" s="26"/>
      <c r="I22" s="19" t="str">
        <f>I8</f>
        <v xml:space="preserve"> </v>
      </c>
    </row>
    <row r="23" spans="1:10" ht="23.1" customHeight="1" thickBot="1">
      <c r="A23" s="8" t="s">
        <v>17</v>
      </c>
      <c r="B23" s="11" t="s">
        <v>14</v>
      </c>
      <c r="C23" s="22">
        <f>C17</f>
        <v>0</v>
      </c>
      <c r="D23" s="11"/>
      <c r="E23" s="15" t="s">
        <v>14</v>
      </c>
      <c r="F23" s="22">
        <f>C17</f>
        <v>0</v>
      </c>
      <c r="G23" s="15"/>
      <c r="H23" s="15" t="s">
        <v>14</v>
      </c>
      <c r="I23" s="22">
        <f>C17</f>
        <v>0</v>
      </c>
    </row>
    <row r="24" spans="1:10" ht="23.1" customHeight="1" thickTop="1">
      <c r="A24" s="8" t="s">
        <v>22</v>
      </c>
      <c r="B24" s="26"/>
      <c r="C24" s="20">
        <f>SUM(C22:C23)</f>
        <v>0</v>
      </c>
      <c r="D24" s="26"/>
      <c r="E24" s="26"/>
      <c r="F24" s="20">
        <f>SUM(F22:F23)</f>
        <v>0</v>
      </c>
      <c r="G24" s="26"/>
      <c r="H24" s="26"/>
      <c r="I24" s="20">
        <f>SUM(I22:I23)</f>
        <v>0</v>
      </c>
    </row>
    <row r="25" spans="1:10" ht="23.1" customHeight="1">
      <c r="A25" s="39" t="s">
        <v>9</v>
      </c>
      <c r="B25" s="7"/>
      <c r="C25" s="26"/>
      <c r="D25" s="26"/>
      <c r="E25" s="38"/>
      <c r="F25" s="8"/>
      <c r="G25" s="8"/>
      <c r="H25" s="38"/>
      <c r="I25" s="8"/>
    </row>
    <row r="26" spans="1:10" ht="42.6" customHeight="1">
      <c r="A26" s="2"/>
      <c r="B26" s="40"/>
      <c r="C26" s="8"/>
      <c r="D26" s="8"/>
      <c r="E26" s="8"/>
      <c r="F26" s="8"/>
      <c r="G26" s="8"/>
      <c r="H26" s="8"/>
      <c r="I26" s="8"/>
    </row>
    <row r="27" spans="1:10" ht="6" customHeight="1">
      <c r="A27" s="98"/>
      <c r="B27" s="98"/>
      <c r="C27" s="98"/>
      <c r="D27" s="98"/>
      <c r="E27" s="98"/>
      <c r="F27" s="98"/>
      <c r="G27" s="98"/>
      <c r="H27" s="98"/>
      <c r="I27" s="98"/>
    </row>
    <row r="28" spans="1:10" ht="23.1" customHeight="1" thickBot="1">
      <c r="A28" s="6"/>
      <c r="B28" s="9"/>
      <c r="C28" s="8"/>
      <c r="D28" s="8"/>
      <c r="E28" s="8"/>
      <c r="F28" s="8"/>
      <c r="G28" s="8"/>
      <c r="H28" s="8"/>
      <c r="I28" s="8"/>
    </row>
    <row r="29" spans="1:10" ht="23.1" customHeight="1">
      <c r="A29" s="75"/>
      <c r="B29" s="76"/>
      <c r="C29" s="77"/>
      <c r="D29" s="77"/>
      <c r="E29" s="77"/>
      <c r="F29" s="77"/>
      <c r="G29" s="77"/>
      <c r="H29" s="77"/>
      <c r="I29" s="78"/>
    </row>
    <row r="30" spans="1:10" ht="23.1" customHeight="1">
      <c r="A30" s="95" t="s">
        <v>46</v>
      </c>
      <c r="B30" s="96"/>
      <c r="C30" s="96"/>
      <c r="D30" s="96"/>
      <c r="E30" s="96"/>
      <c r="F30" s="96"/>
      <c r="G30" s="96"/>
      <c r="H30" s="96"/>
      <c r="I30" s="97"/>
    </row>
    <row r="31" spans="1:10" ht="78.599999999999994" customHeight="1">
      <c r="A31" s="95"/>
      <c r="B31" s="96"/>
      <c r="C31" s="96"/>
      <c r="D31" s="96"/>
      <c r="E31" s="96"/>
      <c r="F31" s="96"/>
      <c r="G31" s="96"/>
      <c r="H31" s="96"/>
      <c r="I31" s="97"/>
    </row>
    <row r="32" spans="1:10" ht="23.1" customHeight="1" thickBot="1">
      <c r="A32" s="79"/>
      <c r="B32" s="80"/>
      <c r="C32" s="81"/>
      <c r="D32" s="81"/>
      <c r="E32" s="81"/>
      <c r="F32" s="81"/>
      <c r="G32" s="81"/>
      <c r="H32" s="81"/>
      <c r="I32" s="82"/>
    </row>
    <row r="33" spans="1:9" ht="15.75" customHeight="1">
      <c r="A33" s="99"/>
      <c r="B33" s="99"/>
      <c r="C33" s="99"/>
      <c r="D33" s="99"/>
      <c r="E33" s="99"/>
      <c r="F33" s="99"/>
      <c r="G33" s="99"/>
      <c r="H33" s="99"/>
      <c r="I33" s="99"/>
    </row>
    <row r="34" spans="1:9" ht="15.75" customHeight="1">
      <c r="A34" s="99"/>
      <c r="B34" s="99"/>
      <c r="C34" s="99"/>
      <c r="D34" s="99"/>
      <c r="E34" s="99"/>
      <c r="F34" s="99"/>
      <c r="G34" s="99"/>
      <c r="H34" s="99"/>
      <c r="I34" s="99"/>
    </row>
    <row r="35" spans="1:9" ht="15.75" customHeight="1">
      <c r="A35" s="99"/>
      <c r="B35" s="99"/>
      <c r="C35" s="99"/>
      <c r="D35" s="99"/>
      <c r="E35" s="99"/>
      <c r="F35" s="99"/>
      <c r="G35" s="99"/>
      <c r="H35" s="99"/>
      <c r="I35" s="99"/>
    </row>
    <row r="36" spans="1:9" ht="15.75" customHeight="1">
      <c r="A36" s="99"/>
      <c r="B36" s="99"/>
      <c r="C36" s="99"/>
      <c r="D36" s="99"/>
      <c r="E36" s="99"/>
      <c r="F36" s="99"/>
      <c r="G36" s="99"/>
      <c r="H36" s="99"/>
      <c r="I36" s="99"/>
    </row>
    <row r="37" spans="1:9" ht="15.75" customHeight="1">
      <c r="A37" s="99"/>
      <c r="B37" s="99"/>
      <c r="C37" s="99"/>
      <c r="D37" s="99"/>
      <c r="E37" s="99"/>
      <c r="F37" s="99"/>
      <c r="G37" s="99"/>
      <c r="H37" s="99"/>
      <c r="I37" s="99"/>
    </row>
    <row r="38" spans="1:9" ht="15.75" customHeight="1">
      <c r="A38" s="99"/>
      <c r="B38" s="99"/>
      <c r="C38" s="99"/>
      <c r="D38" s="99"/>
      <c r="E38" s="99"/>
      <c r="F38" s="99"/>
      <c r="G38" s="99"/>
      <c r="H38" s="99"/>
      <c r="I38" s="99"/>
    </row>
  </sheetData>
  <sheetProtection selectLockedCells="1"/>
  <mergeCells count="5">
    <mergeCell ref="A1:I1"/>
    <mergeCell ref="A2:I2"/>
    <mergeCell ref="A30:I31"/>
    <mergeCell ref="A27:I27"/>
    <mergeCell ref="A33:I38"/>
  </mergeCells>
  <dataValidations count="2">
    <dataValidation type="list" allowBlank="1" showInputMessage="1" sqref="C17" xr:uid="{00000000-0002-0000-0200-000000000000}">
      <formula1>SSI_Max_PMT_Levels</formula1>
    </dataValidation>
    <dataValidation allowBlank="1" showInputMessage="1" sqref="F17 I17" xr:uid="{F1AF1159-4A19-4EF4-9590-378EAD1FA8D3}"/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O31"/>
  <sheetViews>
    <sheetView showGridLines="0" topLeftCell="A9" zoomScale="80" zoomScaleNormal="80" workbookViewId="0">
      <selection activeCell="C16" sqref="C16"/>
    </sheetView>
  </sheetViews>
  <sheetFormatPr defaultColWidth="8.625" defaultRowHeight="15.75"/>
  <cols>
    <col min="1" max="1" width="49.625" style="3" customWidth="1"/>
    <col min="2" max="2" width="3.375" style="10" customWidth="1"/>
    <col min="3" max="3" width="20.625" style="2" customWidth="1"/>
    <col min="4" max="4" width="2.625" style="2" customWidth="1"/>
    <col min="5" max="5" width="3.125" style="2" bestFit="1" customWidth="1"/>
    <col min="6" max="6" width="20.625" style="2" customWidth="1"/>
    <col min="7" max="7" width="2.625" style="2" customWidth="1"/>
    <col min="8" max="8" width="3.125" style="2" bestFit="1" customWidth="1"/>
    <col min="9" max="9" width="20.625" style="2" customWidth="1"/>
    <col min="10" max="10" width="2.625" style="2" customWidth="1"/>
    <col min="11" max="13" width="8.625" style="2"/>
    <col min="14" max="14" width="28.125" style="2" customWidth="1"/>
    <col min="15" max="15" width="9.625" style="2" customWidth="1"/>
    <col min="16" max="16384" width="8.625" style="2"/>
  </cols>
  <sheetData>
    <row r="1" spans="1:15" s="5" customFormat="1" ht="23.1" customHeight="1">
      <c r="A1" s="93" t="s">
        <v>42</v>
      </c>
      <c r="B1" s="93"/>
      <c r="C1" s="93"/>
      <c r="D1" s="93"/>
      <c r="E1" s="93"/>
      <c r="F1" s="93"/>
      <c r="G1" s="93"/>
      <c r="H1" s="93"/>
      <c r="I1" s="93"/>
      <c r="N1" s="2"/>
      <c r="O1" s="2"/>
    </row>
    <row r="2" spans="1:15" ht="30.6" customHeight="1">
      <c r="A2" s="100" t="s">
        <v>30</v>
      </c>
      <c r="B2" s="100"/>
      <c r="C2" s="100"/>
      <c r="D2" s="100"/>
      <c r="E2" s="100"/>
      <c r="F2" s="100"/>
      <c r="G2" s="100"/>
      <c r="H2" s="100"/>
      <c r="I2" s="100"/>
      <c r="O2" s="4"/>
    </row>
    <row r="3" spans="1:15" ht="23.1" customHeight="1">
      <c r="D3" s="29"/>
      <c r="E3" s="23"/>
      <c r="F3" s="23"/>
      <c r="G3" s="23"/>
      <c r="H3" s="23"/>
      <c r="I3" s="23"/>
      <c r="O3" s="4"/>
    </row>
    <row r="4" spans="1:15" ht="23.1" customHeight="1">
      <c r="A4" s="13" t="s">
        <v>25</v>
      </c>
      <c r="B4" s="23"/>
      <c r="C4" s="49"/>
      <c r="D4" s="29"/>
      <c r="E4" s="23"/>
      <c r="F4" s="23"/>
      <c r="G4" s="23"/>
      <c r="H4" s="23"/>
      <c r="I4" s="23"/>
      <c r="O4" s="4"/>
    </row>
    <row r="5" spans="1:15" ht="23.1" customHeight="1">
      <c r="A5" s="13" t="s">
        <v>24</v>
      </c>
      <c r="B5" s="23"/>
      <c r="C5" s="55"/>
      <c r="D5" s="29"/>
      <c r="E5" s="23"/>
      <c r="F5" s="23"/>
      <c r="G5" s="23"/>
      <c r="H5" s="23"/>
      <c r="I5" s="23"/>
    </row>
    <row r="6" spans="1:15" ht="23.1" customHeight="1">
      <c r="A6" s="23"/>
      <c r="B6" s="23"/>
      <c r="C6" s="23"/>
      <c r="D6" s="29"/>
      <c r="E6" s="23"/>
      <c r="F6" s="23"/>
      <c r="G6" s="23"/>
      <c r="H6" s="23"/>
      <c r="I6" s="23"/>
    </row>
    <row r="7" spans="1:15" ht="23.1" customHeight="1">
      <c r="A7" s="6"/>
      <c r="B7" s="7"/>
      <c r="C7" s="12" t="s">
        <v>5</v>
      </c>
      <c r="D7" s="32"/>
      <c r="E7" s="33"/>
      <c r="F7" s="12" t="s">
        <v>4</v>
      </c>
      <c r="G7" s="12"/>
      <c r="H7" s="33"/>
      <c r="I7" s="12" t="s">
        <v>6</v>
      </c>
    </row>
    <row r="8" spans="1:15" ht="23.1" customHeight="1">
      <c r="A8" s="8" t="s">
        <v>8</v>
      </c>
      <c r="B8" s="26"/>
      <c r="C8" s="25" t="str">
        <f>IF(OR(ISBLANK(C5),ISBLANK(C4)), " ", C5*C4*4)</f>
        <v xml:space="preserve"> </v>
      </c>
      <c r="D8" s="30"/>
      <c r="E8" s="26"/>
      <c r="F8" s="19" t="str">
        <f>IF(OR(ISBLANK(C5),ISBLANK(C4)), " ", C5*C4*4.33)</f>
        <v xml:space="preserve"> </v>
      </c>
      <c r="G8" s="26"/>
      <c r="H8" s="26"/>
      <c r="I8" s="19" t="str">
        <f>IF(OR(ISBLANK(C5),ISBLANK(C4)), " ", C5*C4*5)</f>
        <v xml:space="preserve"> </v>
      </c>
    </row>
    <row r="9" spans="1:15" ht="23.1" customHeight="1">
      <c r="A9" s="8" t="s">
        <v>20</v>
      </c>
      <c r="B9" s="11" t="s">
        <v>13</v>
      </c>
      <c r="C9" s="16">
        <v>85</v>
      </c>
      <c r="D9" s="34"/>
      <c r="E9" s="11"/>
      <c r="F9" s="21">
        <v>85</v>
      </c>
      <c r="G9" s="35"/>
      <c r="H9" s="11" t="s">
        <v>13</v>
      </c>
      <c r="I9" s="16">
        <v>85</v>
      </c>
    </row>
    <row r="10" spans="1:15" ht="23.1" customHeight="1">
      <c r="A10" s="8" t="s">
        <v>21</v>
      </c>
      <c r="B10" s="36"/>
      <c r="C10" s="24" t="str">
        <f>IF(C8= " ", " ", C8-C9)</f>
        <v xml:space="preserve"> </v>
      </c>
      <c r="D10" s="30"/>
      <c r="E10" s="27"/>
      <c r="F10" s="24" t="str">
        <f>IF(F8= " ", " ", F8-F9)</f>
        <v xml:space="preserve"> </v>
      </c>
      <c r="G10" s="27"/>
      <c r="H10" s="27"/>
      <c r="I10" s="24" t="str">
        <f>IF(I8= " ", " ", I8-I9)</f>
        <v xml:space="preserve"> </v>
      </c>
    </row>
    <row r="11" spans="1:15" ht="23.1" customHeight="1">
      <c r="A11" s="8" t="s">
        <v>32</v>
      </c>
      <c r="B11" s="36"/>
      <c r="C11" s="47"/>
      <c r="D11" s="30"/>
      <c r="E11" s="27"/>
      <c r="F11" s="47">
        <f>C11</f>
        <v>0</v>
      </c>
      <c r="G11" s="27"/>
      <c r="H11" s="27"/>
      <c r="I11" s="47">
        <f>C11</f>
        <v>0</v>
      </c>
    </row>
    <row r="12" spans="1:15" ht="23.1" customHeight="1">
      <c r="A12" s="8" t="s">
        <v>21</v>
      </c>
      <c r="B12" s="36"/>
      <c r="C12" s="24" t="str">
        <f>IF(C10= " ", " ", C10-C11)</f>
        <v xml:space="preserve"> </v>
      </c>
      <c r="D12" s="30"/>
      <c r="E12" s="27"/>
      <c r="F12" s="24" t="str">
        <f>IF(F10= " ", " ", F10-F11)</f>
        <v xml:space="preserve"> </v>
      </c>
      <c r="G12" s="27"/>
      <c r="H12" s="27"/>
      <c r="I12" s="24" t="str">
        <f>IF(I10= " ", " ", I10-I11)</f>
        <v xml:space="preserve"> </v>
      </c>
    </row>
    <row r="13" spans="1:15" ht="23.1" customHeight="1">
      <c r="A13" s="8" t="s">
        <v>0</v>
      </c>
      <c r="B13" s="36"/>
      <c r="C13" s="37" t="s">
        <v>3</v>
      </c>
      <c r="D13" s="30"/>
      <c r="E13" s="27"/>
      <c r="F13" s="37" t="s">
        <v>3</v>
      </c>
      <c r="G13" s="27"/>
      <c r="H13" s="27"/>
      <c r="I13" s="37" t="s">
        <v>3</v>
      </c>
    </row>
    <row r="14" spans="1:15" ht="23.1" customHeight="1">
      <c r="A14" s="8" t="s">
        <v>7</v>
      </c>
      <c r="B14" s="36"/>
      <c r="C14" s="31" t="str">
        <f>IF(C10=" ", " ", C12/2)</f>
        <v xml:space="preserve"> </v>
      </c>
      <c r="D14" s="30"/>
      <c r="E14" s="27"/>
      <c r="F14" s="31" t="str">
        <f>IF(F10=" ", " ", F12/2)</f>
        <v xml:space="preserve"> </v>
      </c>
      <c r="G14" s="27"/>
      <c r="H14" s="27"/>
      <c r="I14" s="31" t="str">
        <f>IF(I10=" ", " ", I12/2)</f>
        <v xml:space="preserve"> </v>
      </c>
    </row>
    <row r="15" spans="1:15" ht="23.1" customHeight="1">
      <c r="A15" s="8"/>
      <c r="B15" s="36"/>
      <c r="C15" s="25"/>
      <c r="D15" s="30"/>
      <c r="E15" s="27"/>
      <c r="F15" s="25"/>
      <c r="G15" s="27"/>
      <c r="H15" s="27"/>
      <c r="I15" s="25"/>
    </row>
    <row r="16" spans="1:15" ht="23.1" customHeight="1">
      <c r="A16" s="8" t="s">
        <v>31</v>
      </c>
      <c r="B16" s="27"/>
      <c r="C16" s="47"/>
      <c r="D16" s="53" t="s">
        <v>26</v>
      </c>
      <c r="E16" s="27"/>
      <c r="F16" s="47">
        <f>C16</f>
        <v>0</v>
      </c>
      <c r="G16" s="73"/>
      <c r="H16" s="51"/>
      <c r="I16" s="47">
        <f>C16</f>
        <v>0</v>
      </c>
      <c r="J16" s="73"/>
    </row>
    <row r="17" spans="1:9" ht="23.1" customHeight="1" thickBot="1">
      <c r="A17" s="8" t="s">
        <v>16</v>
      </c>
      <c r="B17" s="11" t="s">
        <v>13</v>
      </c>
      <c r="C17" s="18" t="str">
        <f>C14</f>
        <v xml:space="preserve"> </v>
      </c>
      <c r="D17" s="28"/>
      <c r="E17" s="11" t="s">
        <v>13</v>
      </c>
      <c r="F17" s="18" t="str">
        <f>F14</f>
        <v xml:space="preserve"> </v>
      </c>
      <c r="G17" s="28"/>
      <c r="H17" s="11" t="s">
        <v>13</v>
      </c>
      <c r="I17" s="18" t="str">
        <f>I14</f>
        <v xml:space="preserve"> </v>
      </c>
    </row>
    <row r="18" spans="1:9" ht="23.1" customHeight="1" thickTop="1">
      <c r="A18" s="8" t="s">
        <v>2</v>
      </c>
      <c r="B18" s="26"/>
      <c r="C18" s="14" t="str">
        <f>IF(OR(ISBLANK(C16),ISBLANK(C17))," ",IF((C16-C17)&lt;0,"0",C16-C17))</f>
        <v xml:space="preserve"> </v>
      </c>
      <c r="D18" s="26"/>
      <c r="E18" s="19"/>
      <c r="F18" s="14" t="e">
        <f>IF(OR(ISBLANK(F16),ISBLANK(F17))," ",IF((F16-F17)&lt;0,"0",F16-F17))</f>
        <v>#VALUE!</v>
      </c>
      <c r="G18" s="19"/>
      <c r="H18" s="19"/>
      <c r="I18" s="14" t="e">
        <f>IF(OR(ISBLANK(I16),ISBLANK(I17))," ",IF((I16-I17)&lt;0,"0",I16-I17))</f>
        <v>#VALUE!</v>
      </c>
    </row>
    <row r="19" spans="1:9" ht="37.5" customHeight="1">
      <c r="A19" s="59"/>
      <c r="B19" s="26"/>
      <c r="C19" s="19"/>
      <c r="D19" s="26"/>
      <c r="E19" s="19"/>
      <c r="F19" s="19"/>
      <c r="G19" s="19"/>
      <c r="H19" s="19"/>
      <c r="I19" s="19"/>
    </row>
    <row r="20" spans="1:9" ht="23.1" customHeight="1">
      <c r="A20" s="8"/>
      <c r="B20" s="8"/>
      <c r="C20" s="19"/>
      <c r="D20" s="26"/>
      <c r="E20" s="8"/>
      <c r="F20" s="19"/>
      <c r="G20" s="26"/>
      <c r="H20" s="8"/>
      <c r="I20" s="19"/>
    </row>
    <row r="21" spans="1:9" ht="23.1" customHeight="1">
      <c r="A21" s="8" t="s">
        <v>8</v>
      </c>
      <c r="B21" s="26"/>
      <c r="C21" s="19" t="str">
        <f>C8</f>
        <v xml:space="preserve"> </v>
      </c>
      <c r="D21" s="26"/>
      <c r="E21" s="26"/>
      <c r="F21" s="19" t="str">
        <f>F8</f>
        <v xml:space="preserve"> </v>
      </c>
      <c r="G21" s="26"/>
      <c r="H21" s="26"/>
      <c r="I21" s="19" t="str">
        <f>I8</f>
        <v xml:space="preserve"> </v>
      </c>
    </row>
    <row r="22" spans="1:9" ht="23.1" customHeight="1" thickBot="1">
      <c r="A22" s="8" t="s">
        <v>17</v>
      </c>
      <c r="B22" s="11" t="s">
        <v>14</v>
      </c>
      <c r="C22" s="22" t="str">
        <f>C18</f>
        <v xml:space="preserve"> </v>
      </c>
      <c r="D22" s="11"/>
      <c r="E22" s="15" t="s">
        <v>14</v>
      </c>
      <c r="F22" s="22" t="e">
        <f t="shared" ref="F22" si="0">F18</f>
        <v>#VALUE!</v>
      </c>
      <c r="G22" s="15"/>
      <c r="H22" s="15" t="s">
        <v>14</v>
      </c>
      <c r="I22" s="22" t="e">
        <f t="shared" ref="I22" si="1">I18</f>
        <v>#VALUE!</v>
      </c>
    </row>
    <row r="23" spans="1:9" ht="23.1" customHeight="1" thickTop="1">
      <c r="A23" s="8" t="s">
        <v>22</v>
      </c>
      <c r="B23" s="26"/>
      <c r="C23" s="20">
        <f>SUM(C21:C22)</f>
        <v>0</v>
      </c>
      <c r="D23" s="26"/>
      <c r="E23" s="26"/>
      <c r="F23" s="20" t="e">
        <f>SUM(F21:F22)</f>
        <v>#VALUE!</v>
      </c>
      <c r="G23" s="26"/>
      <c r="H23" s="26"/>
      <c r="I23" s="20" t="e">
        <f>SUM(I21:I22)</f>
        <v>#VALUE!</v>
      </c>
    </row>
    <row r="24" spans="1:9" ht="23.1" customHeight="1">
      <c r="A24" s="39" t="s">
        <v>9</v>
      </c>
      <c r="B24" s="7"/>
      <c r="C24" s="26"/>
      <c r="D24" s="26"/>
      <c r="E24" s="38"/>
      <c r="F24" s="8"/>
      <c r="G24" s="8"/>
      <c r="H24" s="38"/>
      <c r="I24" s="8"/>
    </row>
    <row r="25" spans="1:9" ht="43.35" customHeight="1">
      <c r="A25" s="2"/>
      <c r="B25" s="40"/>
      <c r="C25" s="8"/>
      <c r="D25" s="8"/>
      <c r="E25" s="8"/>
      <c r="F25" s="8"/>
      <c r="G25" s="8"/>
      <c r="H25" s="8"/>
      <c r="I25" s="8"/>
    </row>
    <row r="26" spans="1:9" ht="7.35" customHeight="1">
      <c r="A26" s="103"/>
      <c r="B26" s="103"/>
      <c r="C26" s="103"/>
      <c r="D26" s="103"/>
      <c r="E26" s="103"/>
      <c r="F26" s="103"/>
      <c r="G26" s="103"/>
      <c r="H26" s="103"/>
      <c r="I26" s="103"/>
    </row>
    <row r="27" spans="1:9" ht="23.1" customHeight="1">
      <c r="A27" s="101" t="s">
        <v>45</v>
      </c>
      <c r="B27" s="102"/>
      <c r="C27" s="102"/>
      <c r="D27" s="102"/>
      <c r="E27" s="102"/>
      <c r="F27" s="102"/>
      <c r="G27" s="102"/>
      <c r="H27" s="102"/>
      <c r="I27" s="102"/>
    </row>
    <row r="28" spans="1:9" ht="23.1" customHeight="1">
      <c r="A28" s="102"/>
      <c r="B28" s="102"/>
      <c r="C28" s="102"/>
      <c r="D28" s="102"/>
      <c r="E28" s="102"/>
      <c r="F28" s="102"/>
      <c r="G28" s="102"/>
      <c r="H28" s="102"/>
      <c r="I28" s="102"/>
    </row>
    <row r="29" spans="1:9" ht="23.1" customHeight="1">
      <c r="A29" s="102"/>
      <c r="B29" s="102"/>
      <c r="C29" s="102"/>
      <c r="D29" s="102"/>
      <c r="E29" s="102"/>
      <c r="F29" s="102"/>
      <c r="G29" s="102"/>
      <c r="H29" s="102"/>
      <c r="I29" s="102"/>
    </row>
    <row r="30" spans="1:9" ht="23.1" customHeight="1">
      <c r="A30" s="102"/>
      <c r="B30" s="102"/>
      <c r="C30" s="102"/>
      <c r="D30" s="102"/>
      <c r="E30" s="102"/>
      <c r="F30" s="102"/>
      <c r="G30" s="102"/>
      <c r="H30" s="102"/>
      <c r="I30" s="102"/>
    </row>
    <row r="31" spans="1:9" ht="49.35" customHeight="1">
      <c r="A31" s="102"/>
      <c r="B31" s="102"/>
      <c r="C31" s="102"/>
      <c r="D31" s="102"/>
      <c r="E31" s="102"/>
      <c r="F31" s="102"/>
      <c r="G31" s="102"/>
      <c r="H31" s="102"/>
      <c r="I31" s="102"/>
    </row>
  </sheetData>
  <sheetProtection algorithmName="SHA-512" hashValue="x3lyrG6itIfC41/PqstKqvxDZ1GVAoFfM3SYcr60o1y3wMbnn9q0WKnN3FpLdNcyjY3sKlMSmZVnFKo4fcvD2w==" saltValue="Wh/9ED2Vc3StHbVZMglkTg==" spinCount="100000" sheet="1" selectLockedCells="1"/>
  <mergeCells count="4">
    <mergeCell ref="A1:I1"/>
    <mergeCell ref="A2:I2"/>
    <mergeCell ref="A27:I31"/>
    <mergeCell ref="A26:I26"/>
  </mergeCells>
  <dataValidations count="2">
    <dataValidation type="list" allowBlank="1" showInputMessage="1" sqref="C16" xr:uid="{00000000-0002-0000-0300-000000000000}">
      <formula1>SSI_Max_PMT_Levels</formula1>
    </dataValidation>
    <dataValidation allowBlank="1" showInputMessage="1" sqref="F16 I16" xr:uid="{2C758C6B-6A99-4B79-9568-6E3A31CE20A8}"/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O32"/>
  <sheetViews>
    <sheetView showGridLines="0" topLeftCell="A9" zoomScale="80" zoomScaleNormal="80" workbookViewId="0">
      <selection activeCell="C16" sqref="C16"/>
    </sheetView>
  </sheetViews>
  <sheetFormatPr defaultColWidth="8.625" defaultRowHeight="15.75"/>
  <cols>
    <col min="1" max="1" width="49.625" style="3" customWidth="1"/>
    <col min="2" max="2" width="3.375" style="10" customWidth="1"/>
    <col min="3" max="3" width="20.625" style="2" customWidth="1"/>
    <col min="4" max="4" width="2.625" style="2" customWidth="1"/>
    <col min="5" max="5" width="3.125" style="2" bestFit="1" customWidth="1"/>
    <col min="6" max="6" width="20.625" style="2" customWidth="1"/>
    <col min="7" max="7" width="2.625" style="2" customWidth="1"/>
    <col min="8" max="8" width="3.125" style="2" bestFit="1" customWidth="1"/>
    <col min="9" max="9" width="20.625" style="2" customWidth="1"/>
    <col min="10" max="10" width="2.625" style="2" customWidth="1"/>
    <col min="11" max="13" width="8.625" style="2"/>
    <col min="14" max="14" width="28.125" style="2" customWidth="1"/>
    <col min="15" max="15" width="9.625" style="2" customWidth="1"/>
    <col min="16" max="16384" width="8.625" style="2"/>
  </cols>
  <sheetData>
    <row r="1" spans="1:15" s="5" customFormat="1" ht="23.1" customHeight="1">
      <c r="A1" s="93" t="s">
        <v>43</v>
      </c>
      <c r="B1" s="93"/>
      <c r="C1" s="93"/>
      <c r="D1" s="93"/>
      <c r="E1" s="93"/>
      <c r="F1" s="93"/>
      <c r="G1" s="93"/>
      <c r="H1" s="93"/>
      <c r="I1" s="93"/>
      <c r="N1" s="2"/>
      <c r="O1" s="2"/>
    </row>
    <row r="2" spans="1:15" ht="30.6" customHeight="1">
      <c r="A2" s="100" t="s">
        <v>30</v>
      </c>
      <c r="B2" s="100"/>
      <c r="C2" s="100"/>
      <c r="D2" s="100"/>
      <c r="E2" s="100"/>
      <c r="F2" s="100"/>
      <c r="G2" s="100"/>
      <c r="H2" s="100"/>
      <c r="I2" s="100"/>
      <c r="O2" s="4"/>
    </row>
    <row r="3" spans="1:15" ht="23.1" customHeight="1">
      <c r="D3" s="29"/>
      <c r="E3" s="23"/>
      <c r="F3" s="23"/>
      <c r="G3" s="23"/>
      <c r="H3" s="23"/>
      <c r="I3" s="23"/>
      <c r="O3" s="4"/>
    </row>
    <row r="4" spans="1:15" ht="23.1" customHeight="1">
      <c r="A4" s="13" t="s">
        <v>25</v>
      </c>
      <c r="B4" s="23"/>
      <c r="C4" s="49"/>
      <c r="D4" s="29"/>
      <c r="E4" s="23"/>
      <c r="F4" s="23"/>
      <c r="G4" s="23"/>
      <c r="H4" s="23"/>
      <c r="I4" s="23"/>
      <c r="O4" s="4"/>
    </row>
    <row r="5" spans="1:15" ht="23.1" customHeight="1">
      <c r="A5" s="13" t="s">
        <v>24</v>
      </c>
      <c r="B5" s="23"/>
      <c r="C5" s="55"/>
      <c r="D5" s="29"/>
      <c r="E5" s="23"/>
      <c r="F5" s="23"/>
      <c r="G5" s="23"/>
      <c r="H5" s="23"/>
      <c r="I5" s="23"/>
    </row>
    <row r="6" spans="1:15" ht="23.1" customHeight="1">
      <c r="A6" s="23"/>
      <c r="B6" s="23"/>
      <c r="C6" s="23"/>
      <c r="D6" s="29"/>
      <c r="E6" s="23"/>
      <c r="F6" s="23"/>
      <c r="G6" s="23"/>
      <c r="H6" s="23"/>
      <c r="I6" s="23"/>
    </row>
    <row r="7" spans="1:15" ht="23.1" customHeight="1">
      <c r="A7" s="6"/>
      <c r="B7" s="7"/>
      <c r="C7" s="12" t="s">
        <v>5</v>
      </c>
      <c r="D7" s="32"/>
      <c r="E7" s="33"/>
      <c r="F7" s="12" t="s">
        <v>4</v>
      </c>
      <c r="G7" s="12"/>
      <c r="H7" s="33"/>
      <c r="I7" s="12" t="s">
        <v>6</v>
      </c>
    </row>
    <row r="8" spans="1:15" ht="23.1" customHeight="1">
      <c r="A8" s="8" t="s">
        <v>8</v>
      </c>
      <c r="B8" s="26"/>
      <c r="C8" s="25" t="str">
        <f>IF(OR(ISBLANK(C5),ISBLANK(C4)), " ", C5*C4*4)</f>
        <v xml:space="preserve"> </v>
      </c>
      <c r="D8" s="30"/>
      <c r="E8" s="26"/>
      <c r="F8" s="19" t="str">
        <f>IF(OR(ISBLANK(C5),ISBLANK(C4)), " ", C5*C4*4.33)</f>
        <v xml:space="preserve"> </v>
      </c>
      <c r="G8" s="26"/>
      <c r="H8" s="26"/>
      <c r="I8" s="19" t="str">
        <f>IF(OR(ISBLANK(C5),ISBLANK(C4)), " ", C5*C4*5)</f>
        <v xml:space="preserve"> </v>
      </c>
    </row>
    <row r="9" spans="1:15" ht="23.1" customHeight="1">
      <c r="A9" s="8" t="s">
        <v>20</v>
      </c>
      <c r="B9" s="11" t="s">
        <v>13</v>
      </c>
      <c r="C9" s="16">
        <v>85</v>
      </c>
      <c r="D9" s="34"/>
      <c r="E9" s="11"/>
      <c r="F9" s="21">
        <v>85</v>
      </c>
      <c r="G9" s="35"/>
      <c r="H9" s="11" t="s">
        <v>13</v>
      </c>
      <c r="I9" s="16">
        <v>85</v>
      </c>
    </row>
    <row r="10" spans="1:15" ht="23.1" customHeight="1">
      <c r="A10" s="8" t="s">
        <v>21</v>
      </c>
      <c r="B10" s="36"/>
      <c r="C10" s="24" t="str">
        <f>IF(C8= " ", " ", C8-C9)</f>
        <v xml:space="preserve"> </v>
      </c>
      <c r="D10" s="30"/>
      <c r="E10" s="27"/>
      <c r="F10" s="24" t="str">
        <f>IF(F8= " ", " ", F8-F9)</f>
        <v xml:space="preserve"> </v>
      </c>
      <c r="G10" s="27"/>
      <c r="H10" s="27"/>
      <c r="I10" s="24" t="str">
        <f>IF(I8= " ", " ", I8-I9)</f>
        <v xml:space="preserve"> </v>
      </c>
    </row>
    <row r="11" spans="1:15" ht="23.1" customHeight="1">
      <c r="A11" s="8" t="s">
        <v>0</v>
      </c>
      <c r="B11" s="36"/>
      <c r="C11" s="61" t="s">
        <v>3</v>
      </c>
      <c r="D11" s="30"/>
      <c r="E11" s="27"/>
      <c r="F11" s="61" t="s">
        <v>3</v>
      </c>
      <c r="G11" s="27"/>
      <c r="H11" s="27"/>
      <c r="I11" s="61" t="s">
        <v>3</v>
      </c>
    </row>
    <row r="12" spans="1:15" ht="23.1" customHeight="1">
      <c r="A12" s="8" t="s">
        <v>21</v>
      </c>
      <c r="B12" s="36"/>
      <c r="C12" s="37" t="str">
        <f>IF(C10=" ", " ",C10/ 2)</f>
        <v xml:space="preserve"> </v>
      </c>
      <c r="D12" s="30"/>
      <c r="E12" s="27"/>
      <c r="F12" s="37" t="str">
        <f>IF(F10=" ", " ",F10/ 2)</f>
        <v xml:space="preserve"> </v>
      </c>
      <c r="G12" s="27"/>
      <c r="H12" s="27"/>
      <c r="I12" s="37" t="str">
        <f>IF(I10=" ", " ",I10/ 2)</f>
        <v xml:space="preserve"> </v>
      </c>
    </row>
    <row r="13" spans="1:15" ht="23.1" customHeight="1">
      <c r="A13" s="8" t="s">
        <v>34</v>
      </c>
      <c r="B13" s="36"/>
      <c r="C13" s="63"/>
      <c r="D13" s="30"/>
      <c r="E13" s="27"/>
      <c r="F13" s="63">
        <f>C13</f>
        <v>0</v>
      </c>
      <c r="G13" s="27"/>
      <c r="H13" s="27"/>
      <c r="I13" s="63">
        <f>C13</f>
        <v>0</v>
      </c>
    </row>
    <row r="14" spans="1:15" ht="23.1" customHeight="1">
      <c r="A14" s="8" t="s">
        <v>7</v>
      </c>
      <c r="B14" s="36"/>
      <c r="C14" s="31" t="str">
        <f>IF(C10=" "," ",C12-C13)</f>
        <v xml:space="preserve"> </v>
      </c>
      <c r="D14" s="30"/>
      <c r="E14" s="27"/>
      <c r="F14" s="31" t="str">
        <f>IF(F10=" "," ",F12-F13)</f>
        <v xml:space="preserve"> </v>
      </c>
      <c r="G14" s="27"/>
      <c r="H14" s="27"/>
      <c r="I14" s="31" t="str">
        <f>IF(I10=" "," ",I12-I13)</f>
        <v xml:space="preserve"> </v>
      </c>
    </row>
    <row r="15" spans="1:15" ht="23.1" customHeight="1">
      <c r="A15" s="8"/>
      <c r="B15" s="36"/>
      <c r="C15" s="25"/>
      <c r="D15" s="30"/>
      <c r="E15" s="27"/>
      <c r="F15" s="25"/>
      <c r="G15" s="27"/>
      <c r="H15" s="27"/>
      <c r="I15" s="25"/>
    </row>
    <row r="16" spans="1:15" ht="23.1" customHeight="1">
      <c r="A16" s="8" t="s">
        <v>31</v>
      </c>
      <c r="B16" s="27"/>
      <c r="C16" s="47"/>
      <c r="D16" s="53" t="s">
        <v>26</v>
      </c>
      <c r="E16" s="27"/>
      <c r="F16" s="47">
        <f>C16</f>
        <v>0</v>
      </c>
      <c r="G16" s="73"/>
      <c r="H16" s="51"/>
      <c r="I16" s="47">
        <f>C16</f>
        <v>0</v>
      </c>
      <c r="J16" s="73"/>
    </row>
    <row r="17" spans="1:9" ht="23.1" customHeight="1" thickBot="1">
      <c r="A17" s="8" t="s">
        <v>16</v>
      </c>
      <c r="B17" s="11" t="s">
        <v>13</v>
      </c>
      <c r="C17" s="18" t="str">
        <f>C14</f>
        <v xml:space="preserve"> </v>
      </c>
      <c r="D17" s="28"/>
      <c r="E17" s="11" t="s">
        <v>13</v>
      </c>
      <c r="F17" s="18" t="str">
        <f>F14</f>
        <v xml:space="preserve"> </v>
      </c>
      <c r="G17" s="28"/>
      <c r="H17" s="11" t="s">
        <v>13</v>
      </c>
      <c r="I17" s="18" t="str">
        <f>I14</f>
        <v xml:space="preserve"> </v>
      </c>
    </row>
    <row r="18" spans="1:9" ht="23.1" customHeight="1" thickTop="1">
      <c r="A18" s="8" t="s">
        <v>2</v>
      </c>
      <c r="B18" s="26"/>
      <c r="C18" s="14" t="str">
        <f>IF(OR(ISBLANK(C16),ISBLANK(C17))," ",IF((C16-C17)&lt;0,"0",C16-C17))</f>
        <v xml:space="preserve"> </v>
      </c>
      <c r="D18" s="26"/>
      <c r="E18" s="19"/>
      <c r="F18" s="14" t="e">
        <f>IF(OR(ISBLANK(F16),ISBLANK(F17))," ",IF((F16-F17)&lt;0,"0",F16-F17))</f>
        <v>#VALUE!</v>
      </c>
      <c r="G18" s="19"/>
      <c r="H18" s="19"/>
      <c r="I18" s="14" t="e">
        <f>IF(OR(ISBLANK(I16),ISBLANK(I17))," ",IF((I16-I17)&lt;0,"0",I16-I17))</f>
        <v>#VALUE!</v>
      </c>
    </row>
    <row r="19" spans="1:9" ht="37.5" customHeight="1">
      <c r="A19" s="59" t="s">
        <v>41</v>
      </c>
      <c r="B19" s="26"/>
      <c r="C19" s="19"/>
      <c r="D19" s="26"/>
      <c r="E19" s="19"/>
      <c r="F19" s="19"/>
      <c r="G19" s="19"/>
      <c r="H19" s="19"/>
      <c r="I19" s="19"/>
    </row>
    <row r="20" spans="1:9" ht="23.1" customHeight="1">
      <c r="A20" s="8"/>
      <c r="B20" s="8"/>
      <c r="C20" s="19"/>
      <c r="D20" s="26"/>
      <c r="E20" s="8"/>
      <c r="F20" s="19"/>
      <c r="G20" s="26"/>
      <c r="H20" s="8"/>
      <c r="I20" s="19"/>
    </row>
    <row r="21" spans="1:9" ht="23.1" customHeight="1">
      <c r="A21" s="8" t="s">
        <v>8</v>
      </c>
      <c r="B21" s="26"/>
      <c r="C21" s="19" t="str">
        <f>C8</f>
        <v xml:space="preserve"> </v>
      </c>
      <c r="D21" s="26"/>
      <c r="E21" s="26"/>
      <c r="F21" s="19" t="str">
        <f>F8</f>
        <v xml:space="preserve"> </v>
      </c>
      <c r="G21" s="26"/>
      <c r="H21" s="26"/>
      <c r="I21" s="19" t="str">
        <f>I8</f>
        <v xml:space="preserve"> </v>
      </c>
    </row>
    <row r="22" spans="1:9" ht="23.1" customHeight="1" thickBot="1">
      <c r="A22" s="8" t="s">
        <v>17</v>
      </c>
      <c r="B22" s="11" t="s">
        <v>14</v>
      </c>
      <c r="C22" s="22" t="str">
        <f>C18</f>
        <v xml:space="preserve"> </v>
      </c>
      <c r="D22" s="11"/>
      <c r="E22" s="15" t="s">
        <v>14</v>
      </c>
      <c r="F22" s="22" t="e">
        <f t="shared" ref="F22" si="0">F18</f>
        <v>#VALUE!</v>
      </c>
      <c r="G22" s="15"/>
      <c r="H22" s="15" t="s">
        <v>14</v>
      </c>
      <c r="I22" s="22" t="e">
        <f t="shared" ref="I22" si="1">I18</f>
        <v>#VALUE!</v>
      </c>
    </row>
    <row r="23" spans="1:9" ht="23.1" customHeight="1" thickTop="1">
      <c r="A23" s="8" t="s">
        <v>22</v>
      </c>
      <c r="B23" s="26"/>
      <c r="C23" s="20">
        <f>SUM(C21:C22)</f>
        <v>0</v>
      </c>
      <c r="D23" s="26"/>
      <c r="E23" s="26"/>
      <c r="F23" s="20" t="e">
        <f>SUM(F21:F22)</f>
        <v>#VALUE!</v>
      </c>
      <c r="G23" s="26"/>
      <c r="H23" s="26"/>
      <c r="I23" s="20" t="e">
        <f>SUM(I21:I22)</f>
        <v>#VALUE!</v>
      </c>
    </row>
    <row r="24" spans="1:9" ht="23.1" customHeight="1">
      <c r="A24" s="39" t="s">
        <v>9</v>
      </c>
      <c r="B24" s="7"/>
      <c r="C24" s="26"/>
      <c r="D24" s="26"/>
      <c r="E24" s="38"/>
      <c r="F24" s="8"/>
      <c r="G24" s="8"/>
      <c r="H24" s="38"/>
      <c r="I24" s="8"/>
    </row>
    <row r="25" spans="1:9" ht="38.1" customHeight="1">
      <c r="A25" s="2"/>
      <c r="B25" s="40"/>
      <c r="C25" s="8"/>
      <c r="D25" s="8"/>
      <c r="E25" s="8"/>
      <c r="F25" s="8"/>
      <c r="G25" s="8"/>
      <c r="H25" s="8"/>
      <c r="I25" s="8"/>
    </row>
    <row r="26" spans="1:9" ht="7.35" customHeight="1">
      <c r="A26" s="69"/>
      <c r="B26" s="72"/>
      <c r="C26" s="69"/>
      <c r="D26" s="69"/>
      <c r="E26" s="69"/>
      <c r="F26" s="69"/>
      <c r="G26" s="69"/>
      <c r="H26" s="69"/>
      <c r="I26" s="69"/>
    </row>
    <row r="27" spans="1:9" ht="23.1" customHeight="1">
      <c r="A27" s="96" t="s">
        <v>38</v>
      </c>
      <c r="B27" s="104"/>
      <c r="C27" s="104"/>
      <c r="D27" s="104"/>
      <c r="E27" s="104"/>
      <c r="F27" s="104"/>
      <c r="G27" s="104"/>
      <c r="H27" s="104"/>
      <c r="I27" s="104"/>
    </row>
    <row r="28" spans="1:9" ht="23.1" customHeight="1">
      <c r="A28" s="104"/>
      <c r="B28" s="104"/>
      <c r="C28" s="104"/>
      <c r="D28" s="104"/>
      <c r="E28" s="104"/>
      <c r="F28" s="104"/>
      <c r="G28" s="104"/>
      <c r="H28" s="104"/>
      <c r="I28" s="104"/>
    </row>
    <row r="29" spans="1:9" ht="23.1" customHeight="1">
      <c r="A29" s="104"/>
      <c r="B29" s="104"/>
      <c r="C29" s="104"/>
      <c r="D29" s="104"/>
      <c r="E29" s="104"/>
      <c r="F29" s="104"/>
      <c r="G29" s="104"/>
      <c r="H29" s="104"/>
      <c r="I29" s="104"/>
    </row>
    <row r="30" spans="1:9" ht="23.1" customHeight="1">
      <c r="A30" s="104"/>
      <c r="B30" s="104"/>
      <c r="C30" s="104"/>
      <c r="D30" s="104"/>
      <c r="E30" s="104"/>
      <c r="F30" s="104"/>
      <c r="G30" s="104"/>
      <c r="H30" s="104"/>
      <c r="I30" s="104"/>
    </row>
    <row r="31" spans="1:9" ht="23.1" customHeight="1">
      <c r="A31" s="104"/>
      <c r="B31" s="104"/>
      <c r="C31" s="104"/>
      <c r="D31" s="104"/>
      <c r="E31" s="104"/>
      <c r="F31" s="104"/>
      <c r="G31" s="104"/>
      <c r="H31" s="104"/>
      <c r="I31" s="104"/>
    </row>
    <row r="32" spans="1:9" ht="31.35" customHeight="1">
      <c r="A32" s="104"/>
      <c r="B32" s="104"/>
      <c r="C32" s="104"/>
      <c r="D32" s="104"/>
      <c r="E32" s="104"/>
      <c r="F32" s="104"/>
      <c r="G32" s="104"/>
      <c r="H32" s="104"/>
      <c r="I32" s="104"/>
    </row>
  </sheetData>
  <sheetProtection sheet="1" selectLockedCells="1"/>
  <mergeCells count="3">
    <mergeCell ref="A1:I1"/>
    <mergeCell ref="A2:I2"/>
    <mergeCell ref="A27:I32"/>
  </mergeCells>
  <dataValidations count="2">
    <dataValidation type="list" allowBlank="1" showInputMessage="1" sqref="C16" xr:uid="{00000000-0002-0000-0400-000000000000}">
      <formula1>SSI_Max_PMT_Levels</formula1>
    </dataValidation>
    <dataValidation allowBlank="1" showInputMessage="1" sqref="F16 I16" xr:uid="{8F81F802-89B1-4AF3-B964-D1A810C61D40}"/>
  </dataValidations>
  <pageMargins left="0.7" right="0.7" top="0.75" bottom="0.75" header="0.3" footer="0.3"/>
  <pageSetup orientation="portrait" r:id="rId1"/>
  <ignoredErrors>
    <ignoredError sqref="C18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R38"/>
  <sheetViews>
    <sheetView showGridLines="0" tabSelected="1" zoomScale="80" zoomScaleNormal="80" workbookViewId="0">
      <selection activeCell="C22" sqref="C22"/>
    </sheetView>
  </sheetViews>
  <sheetFormatPr defaultColWidth="8.625" defaultRowHeight="15.75"/>
  <cols>
    <col min="1" max="1" width="50.5" style="3" bestFit="1" customWidth="1"/>
    <col min="2" max="2" width="3.375" style="10" customWidth="1"/>
    <col min="3" max="3" width="20.625" style="2" customWidth="1"/>
    <col min="4" max="4" width="2.625" style="2" customWidth="1"/>
    <col min="5" max="5" width="3.125" style="2" bestFit="1" customWidth="1"/>
    <col min="6" max="6" width="20.625" style="2" customWidth="1"/>
    <col min="7" max="7" width="2.625" style="2" customWidth="1"/>
    <col min="8" max="8" width="3.125" style="2" bestFit="1" customWidth="1"/>
    <col min="9" max="9" width="20.625" style="2" customWidth="1"/>
    <col min="10" max="10" width="2.625" style="2" customWidth="1"/>
    <col min="11" max="13" width="8.625" style="2"/>
    <col min="14" max="14" width="28.125" style="2" customWidth="1"/>
    <col min="15" max="15" width="9.625" style="2" customWidth="1"/>
    <col min="16" max="16" width="8.625" style="2" customWidth="1"/>
    <col min="17" max="16384" width="8.625" style="2"/>
  </cols>
  <sheetData>
    <row r="1" spans="1:9" s="5" customFormat="1" ht="23.1" customHeight="1">
      <c r="A1" s="93" t="s">
        <v>44</v>
      </c>
      <c r="B1" s="93"/>
      <c r="C1" s="93"/>
      <c r="D1" s="93"/>
      <c r="E1" s="93"/>
      <c r="F1" s="93"/>
      <c r="G1" s="93"/>
      <c r="H1" s="93"/>
      <c r="I1" s="93"/>
    </row>
    <row r="2" spans="1:9" ht="30.6" customHeight="1">
      <c r="A2" s="100" t="s">
        <v>30</v>
      </c>
      <c r="B2" s="100"/>
      <c r="C2" s="100"/>
      <c r="D2" s="100"/>
      <c r="E2" s="100"/>
      <c r="F2" s="100"/>
      <c r="G2" s="100"/>
      <c r="H2" s="100"/>
      <c r="I2" s="100"/>
    </row>
    <row r="3" spans="1:9" ht="23.1" customHeight="1">
      <c r="A3" s="23"/>
      <c r="B3" s="23"/>
      <c r="C3" s="23"/>
      <c r="D3" s="29"/>
      <c r="E3" s="23"/>
      <c r="F3" s="23"/>
      <c r="G3" s="23"/>
      <c r="H3" s="23"/>
      <c r="I3" s="23"/>
    </row>
    <row r="4" spans="1:9" ht="23.1" customHeight="1">
      <c r="A4" s="8" t="s">
        <v>36</v>
      </c>
      <c r="B4" s="26"/>
      <c r="C4" s="48"/>
      <c r="D4" s="29"/>
      <c r="E4" s="23"/>
      <c r="F4" s="23"/>
      <c r="G4" s="23"/>
    </row>
    <row r="5" spans="1:9" ht="23.1" customHeight="1">
      <c r="A5" s="8" t="s">
        <v>15</v>
      </c>
      <c r="B5" s="11" t="s">
        <v>13</v>
      </c>
      <c r="C5" s="16">
        <v>20</v>
      </c>
      <c r="D5" s="29"/>
      <c r="E5" s="23"/>
      <c r="F5" s="23"/>
      <c r="G5" s="23"/>
    </row>
    <row r="6" spans="1:9" ht="23.1" customHeight="1">
      <c r="A6" s="8" t="s">
        <v>29</v>
      </c>
      <c r="B6" s="36"/>
      <c r="C6" s="17" t="str">
        <f>IF(OR(ISBLANK(C4),ISBLANK(C5)), " ", C4-C5)</f>
        <v xml:space="preserve"> </v>
      </c>
      <c r="D6" s="29"/>
      <c r="E6" s="23"/>
      <c r="F6" s="23"/>
      <c r="G6" s="23"/>
      <c r="H6" s="23"/>
      <c r="I6" s="23"/>
    </row>
    <row r="7" spans="1:9" ht="23.1" customHeight="1"/>
    <row r="8" spans="1:9" ht="23.1" customHeight="1">
      <c r="A8" s="13" t="s">
        <v>25</v>
      </c>
      <c r="B8" s="23"/>
      <c r="C8" s="49"/>
      <c r="D8" s="32"/>
      <c r="E8" s="33"/>
      <c r="F8" s="12"/>
      <c r="G8" s="12"/>
      <c r="H8" s="33"/>
      <c r="I8" s="12"/>
    </row>
    <row r="9" spans="1:9" ht="23.1" customHeight="1">
      <c r="A9" s="13" t="s">
        <v>24</v>
      </c>
      <c r="B9" s="23"/>
      <c r="C9" s="50"/>
      <c r="D9" s="32"/>
      <c r="E9" s="33"/>
      <c r="F9" s="12"/>
      <c r="G9" s="12"/>
      <c r="H9" s="33"/>
      <c r="I9" s="12"/>
    </row>
    <row r="10" spans="1:9" ht="23.1" customHeight="1">
      <c r="A10" s="6"/>
      <c r="B10" s="7"/>
      <c r="C10" s="12"/>
      <c r="D10" s="32"/>
      <c r="E10" s="33"/>
      <c r="F10" s="12"/>
      <c r="G10" s="12"/>
      <c r="H10" s="33"/>
      <c r="I10" s="12"/>
    </row>
    <row r="11" spans="1:9" ht="23.1" customHeight="1">
      <c r="A11" s="6"/>
      <c r="B11" s="7"/>
      <c r="C11" s="12" t="s">
        <v>5</v>
      </c>
      <c r="D11" s="32"/>
      <c r="E11" s="33"/>
      <c r="F11" s="12" t="s">
        <v>4</v>
      </c>
      <c r="G11" s="12"/>
      <c r="H11" s="33"/>
      <c r="I11" s="12" t="s">
        <v>6</v>
      </c>
    </row>
    <row r="12" spans="1:9" ht="23.1" customHeight="1">
      <c r="A12" s="8" t="s">
        <v>8</v>
      </c>
      <c r="B12" s="26"/>
      <c r="C12" s="25" t="str">
        <f>IF(OR(ISBLANK(C9),ISBLANK(C8)), " ", C9*C8*4)</f>
        <v xml:space="preserve"> </v>
      </c>
      <c r="D12" s="30"/>
      <c r="E12" s="26"/>
      <c r="F12" s="19" t="str">
        <f>IF(OR(ISBLANK(C9),ISBLANK(C8)), " ", C9*C8*4.33)</f>
        <v xml:space="preserve"> </v>
      </c>
      <c r="G12" s="26"/>
      <c r="H12" s="26"/>
      <c r="I12" s="19" t="str">
        <f>IF(OR(ISBLANK(C9),ISBLANK(C8)), " ", C9*C8*5)</f>
        <v xml:space="preserve"> </v>
      </c>
    </row>
    <row r="13" spans="1:9" ht="23.1" customHeight="1">
      <c r="A13" s="8" t="s">
        <v>28</v>
      </c>
      <c r="B13" s="11" t="s">
        <v>13</v>
      </c>
      <c r="C13" s="16">
        <v>65</v>
      </c>
      <c r="D13" s="34"/>
      <c r="E13" s="11" t="s">
        <v>13</v>
      </c>
      <c r="F13" s="16">
        <v>65</v>
      </c>
      <c r="G13" s="35"/>
      <c r="H13" s="11" t="s">
        <v>13</v>
      </c>
      <c r="I13" s="16">
        <v>65</v>
      </c>
    </row>
    <row r="14" spans="1:9" ht="23.1" customHeight="1">
      <c r="A14" s="8" t="s">
        <v>21</v>
      </c>
      <c r="B14" s="36"/>
      <c r="C14" s="24" t="str">
        <f>IF(C12= " ", " ", C12-C13)</f>
        <v xml:space="preserve"> </v>
      </c>
      <c r="D14" s="30"/>
      <c r="E14" s="27"/>
      <c r="F14" s="24" t="str">
        <f>IF(F12= " ", " ", F12-F13)</f>
        <v xml:space="preserve"> </v>
      </c>
      <c r="G14" s="27"/>
      <c r="H14" s="27"/>
      <c r="I14" s="24" t="str">
        <f>IF(I12= " ", " ", I12-I13)</f>
        <v xml:space="preserve"> </v>
      </c>
    </row>
    <row r="15" spans="1:9" ht="23.1" customHeight="1">
      <c r="A15" s="8" t="s">
        <v>0</v>
      </c>
      <c r="B15" s="36"/>
      <c r="C15" s="37" t="s">
        <v>3</v>
      </c>
      <c r="D15" s="30"/>
      <c r="E15" s="27"/>
      <c r="F15" s="37" t="s">
        <v>3</v>
      </c>
      <c r="G15" s="27"/>
      <c r="H15" s="27"/>
      <c r="I15" s="37" t="s">
        <v>3</v>
      </c>
    </row>
    <row r="16" spans="1:9" ht="23.1" customHeight="1">
      <c r="A16" s="8" t="s">
        <v>1</v>
      </c>
      <c r="B16" s="36"/>
      <c r="C16" s="17" t="str">
        <f>IF(C14=" ", " ", C14/2)</f>
        <v xml:space="preserve"> </v>
      </c>
      <c r="D16" s="30"/>
      <c r="E16" s="27"/>
      <c r="F16" s="17" t="str">
        <f>IF(F14=" ", " ", F14/2)</f>
        <v xml:space="preserve"> </v>
      </c>
      <c r="G16" s="27"/>
      <c r="H16" s="27"/>
      <c r="I16" s="17" t="str">
        <f>IF(I14=" ", " ", I14/2)</f>
        <v xml:space="preserve"> </v>
      </c>
    </row>
    <row r="17" spans="1:20" ht="23.1" customHeight="1">
      <c r="A17" s="8"/>
      <c r="B17" s="36"/>
      <c r="C17" s="42"/>
      <c r="D17" s="30"/>
      <c r="E17" s="27"/>
      <c r="F17" s="42"/>
      <c r="G17" s="27"/>
      <c r="H17" s="27"/>
      <c r="I17" s="42"/>
    </row>
    <row r="18" spans="1:20" ht="23.1" customHeight="1">
      <c r="A18" s="8" t="s">
        <v>29</v>
      </c>
      <c r="B18" s="36"/>
      <c r="C18" s="25" t="str">
        <f>C6</f>
        <v xml:space="preserve"> </v>
      </c>
      <c r="D18" s="30"/>
      <c r="E18" s="27"/>
      <c r="F18" s="25" t="str">
        <f>C6</f>
        <v xml:space="preserve"> </v>
      </c>
      <c r="G18" s="27"/>
      <c r="H18" s="27"/>
      <c r="I18" s="25" t="str">
        <f>C6</f>
        <v xml:space="preserve"> </v>
      </c>
    </row>
    <row r="19" spans="1:20" ht="23.1" customHeight="1">
      <c r="A19" s="8" t="s">
        <v>1</v>
      </c>
      <c r="B19" s="36"/>
      <c r="C19" s="43" t="str">
        <f>C16</f>
        <v xml:space="preserve"> </v>
      </c>
      <c r="D19" s="44"/>
      <c r="E19" s="45"/>
      <c r="F19" s="43" t="str">
        <f>F16</f>
        <v xml:space="preserve"> </v>
      </c>
      <c r="G19" s="45"/>
      <c r="H19" s="45"/>
      <c r="I19" s="43" t="str">
        <f>I16</f>
        <v xml:space="preserve"> </v>
      </c>
    </row>
    <row r="20" spans="1:20" ht="23.1" customHeight="1">
      <c r="A20" s="8" t="s">
        <v>16</v>
      </c>
      <c r="B20" s="36"/>
      <c r="C20" s="46">
        <f>SUM(C18:C19)</f>
        <v>0</v>
      </c>
      <c r="D20" s="30"/>
      <c r="E20" s="27"/>
      <c r="F20" s="46">
        <f>SUM(F18:F19)</f>
        <v>0</v>
      </c>
      <c r="G20" s="27"/>
      <c r="H20" s="27"/>
      <c r="I20" s="46">
        <f>SUM(I18:I19)</f>
        <v>0</v>
      </c>
    </row>
    <row r="21" spans="1:20" ht="23.1" customHeight="1">
      <c r="A21" s="8"/>
      <c r="B21" s="8"/>
      <c r="C21" s="37"/>
      <c r="D21" s="8"/>
      <c r="E21" s="8"/>
      <c r="F21" s="37"/>
      <c r="G21" s="8"/>
      <c r="H21" s="8"/>
      <c r="I21" s="37"/>
      <c r="N21" s="41"/>
    </row>
    <row r="22" spans="1:20" ht="23.1" customHeight="1">
      <c r="A22" s="8" t="s">
        <v>31</v>
      </c>
      <c r="B22" s="27"/>
      <c r="C22" s="54"/>
      <c r="D22" s="56" t="s">
        <v>26</v>
      </c>
      <c r="E22" s="27"/>
      <c r="F22" s="54">
        <f>C22</f>
        <v>0</v>
      </c>
      <c r="G22" s="74"/>
      <c r="H22" s="27"/>
      <c r="I22" s="54">
        <f>C22</f>
        <v>0</v>
      </c>
      <c r="J22" s="74"/>
    </row>
    <row r="23" spans="1:20" ht="23.1" customHeight="1" thickBot="1">
      <c r="A23" s="8" t="s">
        <v>16</v>
      </c>
      <c r="B23" s="11" t="s">
        <v>13</v>
      </c>
      <c r="C23" s="18">
        <f>C20</f>
        <v>0</v>
      </c>
      <c r="D23" s="28"/>
      <c r="E23" s="11" t="s">
        <v>13</v>
      </c>
      <c r="F23" s="18">
        <f>F20</f>
        <v>0</v>
      </c>
      <c r="G23" s="28"/>
      <c r="H23" s="11" t="s">
        <v>13</v>
      </c>
      <c r="I23" s="18">
        <f>I20</f>
        <v>0</v>
      </c>
    </row>
    <row r="24" spans="1:20" ht="23.1" customHeight="1" thickTop="1">
      <c r="A24" s="8" t="s">
        <v>2</v>
      </c>
      <c r="B24" s="26"/>
      <c r="C24" s="14" t="str">
        <f>IF(OR(ISBLANK(C22),ISBLANK(C23))," ",IF((C22-C23)&lt;0,"0",C22-C23))</f>
        <v xml:space="preserve"> </v>
      </c>
      <c r="D24" s="26"/>
      <c r="E24" s="19"/>
      <c r="F24" s="14">
        <f>IF(OR(ISBLANK(F22),ISBLANK(F23))," ",IF((F22-F23)&lt;0,"0",F22-F23))</f>
        <v>0</v>
      </c>
      <c r="G24" s="19"/>
      <c r="H24" s="19"/>
      <c r="I24" s="14">
        <f>IF(OR(ISBLANK(I22),ISBLANK(I23))," ",IF((I22-I23)&lt;0,"0",I22-I23))</f>
        <v>0</v>
      </c>
    </row>
    <row r="25" spans="1:20" ht="37.5" customHeight="1">
      <c r="A25" s="57" t="s">
        <v>41</v>
      </c>
      <c r="B25" s="26"/>
      <c r="C25" s="19"/>
      <c r="D25" s="26"/>
      <c r="E25" s="19"/>
      <c r="F25" s="19"/>
      <c r="G25" s="19"/>
      <c r="H25" s="19"/>
      <c r="I25" s="19"/>
    </row>
    <row r="26" spans="1:20" ht="23.1" customHeight="1">
      <c r="A26" s="8"/>
      <c r="B26" s="8"/>
      <c r="C26" s="19"/>
      <c r="D26" s="26"/>
      <c r="E26" s="8"/>
      <c r="F26" s="19"/>
      <c r="G26" s="26"/>
      <c r="H26" s="8"/>
      <c r="I26" s="19"/>
    </row>
    <row r="27" spans="1:20" ht="23.1" customHeight="1">
      <c r="A27" s="8" t="s">
        <v>18</v>
      </c>
      <c r="B27" s="8"/>
      <c r="C27" s="19">
        <f>C4</f>
        <v>0</v>
      </c>
      <c r="D27" s="26"/>
      <c r="E27" s="8"/>
      <c r="F27" s="19">
        <f>C4</f>
        <v>0</v>
      </c>
      <c r="G27" s="26"/>
      <c r="H27" s="8"/>
      <c r="I27" s="19">
        <f>C4</f>
        <v>0</v>
      </c>
    </row>
    <row r="28" spans="1:20" ht="23.1" customHeight="1">
      <c r="A28" s="8" t="s">
        <v>8</v>
      </c>
      <c r="B28" s="26"/>
      <c r="C28" s="15" t="str">
        <f>C12</f>
        <v xml:space="preserve"> </v>
      </c>
      <c r="D28" s="11"/>
      <c r="E28" s="11"/>
      <c r="F28" s="15" t="str">
        <f>F12</f>
        <v xml:space="preserve"> </v>
      </c>
      <c r="G28" s="11"/>
      <c r="H28" s="11"/>
      <c r="I28" s="15" t="str">
        <f t="shared" ref="I28" si="0">I12</f>
        <v xml:space="preserve"> </v>
      </c>
    </row>
    <row r="29" spans="1:20" ht="23.1" customHeight="1" thickBot="1">
      <c r="A29" s="8" t="s">
        <v>17</v>
      </c>
      <c r="B29" s="11" t="s">
        <v>14</v>
      </c>
      <c r="C29" s="22" t="str">
        <f>C24</f>
        <v xml:space="preserve"> </v>
      </c>
      <c r="D29" s="11"/>
      <c r="E29" s="15" t="s">
        <v>14</v>
      </c>
      <c r="F29" s="22">
        <f t="shared" ref="F29" si="1">F24</f>
        <v>0</v>
      </c>
      <c r="G29" s="15"/>
      <c r="H29" s="15" t="s">
        <v>14</v>
      </c>
      <c r="I29" s="22">
        <f t="shared" ref="I29" si="2">I24</f>
        <v>0</v>
      </c>
    </row>
    <row r="30" spans="1:20" ht="23.1" customHeight="1" thickTop="1">
      <c r="A30" s="8" t="s">
        <v>22</v>
      </c>
      <c r="B30" s="26"/>
      <c r="C30" s="20">
        <f>SUM(C27:C29)</f>
        <v>0</v>
      </c>
      <c r="D30" s="26"/>
      <c r="E30" s="26"/>
      <c r="F30" s="20">
        <f>SUM(F27:F29)</f>
        <v>0</v>
      </c>
      <c r="G30" s="26"/>
      <c r="H30" s="26"/>
      <c r="I30" s="20">
        <f>SUM(I27:I29)</f>
        <v>0</v>
      </c>
    </row>
    <row r="31" spans="1:20" ht="23.1" customHeight="1">
      <c r="A31" s="58" t="s">
        <v>9</v>
      </c>
      <c r="B31" s="7"/>
      <c r="C31" s="26"/>
      <c r="D31" s="26"/>
      <c r="E31" s="38"/>
      <c r="F31" s="8"/>
      <c r="G31" s="8"/>
      <c r="H31" s="38"/>
      <c r="I31" s="8"/>
    </row>
    <row r="32" spans="1:20" ht="57" customHeight="1">
      <c r="A32" s="6"/>
      <c r="B32" s="7"/>
      <c r="C32" s="8"/>
      <c r="D32" s="8"/>
      <c r="E32" s="8"/>
      <c r="F32" s="8"/>
      <c r="G32" s="8"/>
      <c r="H32" s="8"/>
      <c r="I32" s="8"/>
      <c r="T32" s="71"/>
    </row>
    <row r="33" spans="1:70" s="70" customFormat="1" ht="5.0999999999999996" customHeight="1">
      <c r="A33" s="68"/>
      <c r="B33" s="67"/>
      <c r="C33" s="69"/>
      <c r="D33" s="69"/>
      <c r="E33" s="69"/>
      <c r="F33" s="69"/>
      <c r="G33" s="69"/>
      <c r="H33" s="69"/>
      <c r="I33" s="69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</row>
    <row r="34" spans="1:70" ht="23.1" customHeight="1">
      <c r="A34" s="105" t="s">
        <v>39</v>
      </c>
      <c r="B34" s="106"/>
      <c r="C34" s="106"/>
      <c r="D34" s="106"/>
      <c r="E34" s="106"/>
      <c r="F34" s="106"/>
      <c r="G34" s="106"/>
      <c r="H34" s="106"/>
      <c r="I34" s="106"/>
    </row>
    <row r="35" spans="1:70" ht="22.5" customHeight="1">
      <c r="A35" s="106"/>
      <c r="B35" s="106"/>
      <c r="C35" s="106"/>
      <c r="D35" s="106"/>
      <c r="E35" s="106"/>
      <c r="F35" s="106"/>
      <c r="G35" s="106"/>
      <c r="H35" s="106"/>
      <c r="I35" s="106"/>
    </row>
    <row r="36" spans="1:70" ht="23.1" customHeight="1">
      <c r="A36" s="106"/>
      <c r="B36" s="106"/>
      <c r="C36" s="106"/>
      <c r="D36" s="106"/>
      <c r="E36" s="106"/>
      <c r="F36" s="106"/>
      <c r="G36" s="106"/>
      <c r="H36" s="106"/>
      <c r="I36" s="106"/>
    </row>
    <row r="37" spans="1:70" ht="23.1" customHeight="1">
      <c r="A37" s="106"/>
      <c r="B37" s="106"/>
      <c r="C37" s="106"/>
      <c r="D37" s="106"/>
      <c r="E37" s="106"/>
      <c r="F37" s="106"/>
      <c r="G37" s="106"/>
      <c r="H37" s="106"/>
      <c r="I37" s="106"/>
    </row>
    <row r="38" spans="1:70" ht="54" customHeight="1">
      <c r="A38" s="106"/>
      <c r="B38" s="106"/>
      <c r="C38" s="106"/>
      <c r="D38" s="106"/>
      <c r="E38" s="106"/>
      <c r="F38" s="106"/>
      <c r="G38" s="106"/>
      <c r="H38" s="106"/>
      <c r="I38" s="106"/>
    </row>
  </sheetData>
  <sheetProtection sheet="1" selectLockedCells="1"/>
  <mergeCells count="3">
    <mergeCell ref="A1:I1"/>
    <mergeCell ref="A2:I2"/>
    <mergeCell ref="A34:I38"/>
  </mergeCells>
  <dataValidations count="2">
    <dataValidation type="list" allowBlank="1" showInputMessage="1" sqref="C22" xr:uid="{00000000-0002-0000-0500-000000000000}">
      <formula1>SSI_Max_PMT_Levels</formula1>
    </dataValidation>
    <dataValidation allowBlank="1" showInputMessage="1" sqref="F22 I22" xr:uid="{FC07181A-BA6A-4272-901E-74E0B47B16CC}"/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workbookViewId="0">
      <selection activeCell="B6" sqref="B6"/>
    </sheetView>
  </sheetViews>
  <sheetFormatPr defaultColWidth="8.875" defaultRowHeight="15.75"/>
  <cols>
    <col min="1" max="1" width="29.125" bestFit="1" customWidth="1"/>
    <col min="2" max="2" width="10.125" bestFit="1" customWidth="1"/>
  </cols>
  <sheetData>
    <row r="1" spans="1:2">
      <c r="A1" s="52" t="s">
        <v>48</v>
      </c>
    </row>
    <row r="2" spans="1:2">
      <c r="A2" s="52" t="s">
        <v>10</v>
      </c>
      <c r="B2" s="1">
        <v>1081.3900000000001</v>
      </c>
    </row>
    <row r="3" spans="1:2">
      <c r="A3" s="52" t="s">
        <v>11</v>
      </c>
      <c r="B3" s="1">
        <v>997.4</v>
      </c>
    </row>
    <row r="4" spans="1:2">
      <c r="A4" s="52" t="s">
        <v>12</v>
      </c>
      <c r="B4" s="1">
        <v>732.25</v>
      </c>
    </row>
    <row r="5" spans="1:2">
      <c r="A5" s="52" t="s">
        <v>35</v>
      </c>
      <c r="B5" s="62">
        <v>1116.74</v>
      </c>
    </row>
    <row r="6" spans="1:2">
      <c r="A6" s="52" t="s">
        <v>33</v>
      </c>
      <c r="B6" s="1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F66F44558DF848A5A7864267277D67" ma:contentTypeVersion="11" ma:contentTypeDescription="Create a new document." ma:contentTypeScope="" ma:versionID="cfa1e32c5c0374ed07dfed51d3d7d25f">
  <xsd:schema xmlns:xsd="http://www.w3.org/2001/XMLSchema" xmlns:xs="http://www.w3.org/2001/XMLSchema" xmlns:p="http://schemas.microsoft.com/office/2006/metadata/properties" xmlns:ns2="c886b3fa-4e38-403f-9fd2-ea8597fb8818" xmlns:ns3="0351cd12-4c18-4ec9-837e-3b2d5040a581" targetNamespace="http://schemas.microsoft.com/office/2006/metadata/properties" ma:root="true" ma:fieldsID="922b162442407295c3051172fd684abb" ns2:_="" ns3:_="">
    <xsd:import namespace="c886b3fa-4e38-403f-9fd2-ea8597fb8818"/>
    <xsd:import namespace="0351cd12-4c18-4ec9-837e-3b2d5040a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nebyKim_x002d_seeINprocessfol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6b3fa-4e38-403f-9fd2-ea8597fb8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c592f6e-9db9-49f2-9f9e-7d6ee315dc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onebyKim_x002d_seeINprocessfolder" ma:index="18" nillable="true" ma:displayName="Status" ma:format="Dropdown" ma:internalName="DonebyKim_x002d_seeINprocessfold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1cd12-4c18-4ec9-837e-3b2d5040a58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337d2c-5f9b-4cd4-9eab-b32bdf55b3ab}" ma:internalName="TaxCatchAll" ma:showField="CatchAllData" ma:web="0351cd12-4c18-4ec9-837e-3b2d5040a5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86b3fa-4e38-403f-9fd2-ea8597fb8818">
      <Terms xmlns="http://schemas.microsoft.com/office/infopath/2007/PartnerControls"/>
    </lcf76f155ced4ddcb4097134ff3c332f>
    <TaxCatchAll xmlns="0351cd12-4c18-4ec9-837e-3b2d5040a581" xsi:nil="true"/>
    <DonebyKim_x002d_seeINprocessfolder xmlns="c886b3fa-4e38-403f-9fd2-ea8597fb8818">Replaced logos, added alt text, and attempted to update some coloring for contrast re: AC check but some sheets are locked (can't change to FHC theme, either)</DonebyKim_x002d_seeINprocessfolder>
  </documentManagement>
</p:properties>
</file>

<file path=customXml/itemProps1.xml><?xml version="1.0" encoding="utf-8"?>
<ds:datastoreItem xmlns:ds="http://schemas.openxmlformats.org/officeDocument/2006/customXml" ds:itemID="{8941094A-BEE1-4444-A034-F27A7D24E5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86b3fa-4e38-403f-9fd2-ea8597fb8818"/>
    <ds:schemaRef ds:uri="0351cd12-4c18-4ec9-837e-3b2d5040a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817D9C-897D-45E9-BD96-65C1EF9F76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1DC6DD-DF42-481A-A806-CABEA558565B}">
  <ds:schemaRefs>
    <ds:schemaRef ds:uri="http://purl.org/dc/dcmitype/"/>
    <ds:schemaRef ds:uri="0351cd12-4c18-4ec9-837e-3b2d5040a581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886b3fa-4e38-403f-9fd2-ea8597fb8818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Unearned Income</vt:lpstr>
      <vt:lpstr>Earned Income</vt:lpstr>
      <vt:lpstr>Earned Income with SEIE</vt:lpstr>
      <vt:lpstr>Earned Income with IRWE</vt:lpstr>
      <vt:lpstr>Earned Income with BWE</vt:lpstr>
      <vt:lpstr>Unearned &amp; Earned Income</vt:lpstr>
      <vt:lpstr>List</vt:lpstr>
      <vt:lpstr>SSI_Max_PMT_Levels</vt:lpstr>
    </vt:vector>
  </TitlesOfParts>
  <Company>The Resource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Forsythe</dc:creator>
  <cp:lastModifiedBy>DeCouto, Lynn</cp:lastModifiedBy>
  <cp:lastPrinted>2011-04-07T13:53:09Z</cp:lastPrinted>
  <dcterms:created xsi:type="dcterms:W3CDTF">2001-03-07T16:33:12Z</dcterms:created>
  <dcterms:modified xsi:type="dcterms:W3CDTF">2025-09-22T18:53:25Z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0x0101005DF66F44558DF848A5A7864267277D67</vt:lpwstr>
  </property>
  <property fmtid="{D5CDD505-2E9C-101B-9397-08002B2CF9AE}" pid="3" name="MediaServiceImageTags">
    <vt:lpwstr/>
  </property>
</Properties>
</file>